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Jano\Desktop\"/>
    </mc:Choice>
  </mc:AlternateContent>
  <xr:revisionPtr revIDLastSave="0" documentId="8_{2633EAA6-8C87-4B79-A3C6-E32AD7B5CB28}" xr6:coauthVersionLast="43" xr6:coauthVersionMax="43" xr10:uidLastSave="{00000000-0000-0000-0000-000000000000}"/>
  <bookViews>
    <workbookView xWindow="-120" yWindow="-120" windowWidth="29040" windowHeight="17640" activeTab="3" xr2:uid="{00000000-000D-0000-FFFF-FFFF00000000}"/>
  </bookViews>
  <sheets>
    <sheet name="1_LIST" sheetId="29" r:id="rId1"/>
    <sheet name="2_LIST" sheetId="34" r:id="rId2"/>
    <sheet name="ENOSTAVNA KALKULACIJE rešitev" sheetId="35" state="hidden" r:id="rId3"/>
    <sheet name="ENOSTAVNA KALKULACIJE IZR" sheetId="36" r:id="rId4"/>
    <sheet name="ENOSTAVNA KALKULACIJE IZR REŠIT" sheetId="39" r:id="rId5"/>
    <sheet name="IZRAČUN ENOS. KALKULACIJE" sheetId="38" state="hidden" r:id="rId6"/>
    <sheet name="vzorec" sheetId="20" state="hidden" r:id="rId7"/>
    <sheet name="KRIŽANKA21" sheetId="25" state="hidden" r:id="rId8"/>
    <sheet name="3.del a" sheetId="8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9" l="1"/>
  <c r="D23" i="39" s="1"/>
  <c r="D25" i="39" s="1"/>
  <c r="D27" i="39" s="1"/>
  <c r="D29" i="39" s="1"/>
  <c r="D7" i="39"/>
  <c r="D8" i="39" s="1"/>
  <c r="D30" i="39" l="1"/>
  <c r="D31" i="39" s="1"/>
  <c r="D9" i="39"/>
  <c r="D22" i="38"/>
  <c r="D23" i="38" s="1"/>
  <c r="D25" i="38" s="1"/>
  <c r="D27" i="38" s="1"/>
  <c r="D29" i="38" s="1"/>
  <c r="D8" i="38"/>
  <c r="D9" i="38" s="1"/>
  <c r="D32" i="39" l="1"/>
  <c r="D33" i="39" s="1"/>
  <c r="D10" i="39"/>
  <c r="D11" i="39"/>
  <c r="D10" i="38"/>
  <c r="D11" i="38"/>
  <c r="D30" i="38"/>
  <c r="D31" i="38" s="1"/>
  <c r="D22" i="35"/>
  <c r="D23" i="35" s="1"/>
  <c r="D25" i="35" s="1"/>
  <c r="D27" i="35" s="1"/>
  <c r="D29" i="35" s="1"/>
  <c r="D8" i="35"/>
  <c r="D9" i="35" s="1"/>
  <c r="D32" i="38" l="1"/>
  <c r="D33" i="38" s="1"/>
  <c r="D10" i="35"/>
  <c r="D11" i="35" s="1"/>
  <c r="D30" i="35"/>
  <c r="D31" i="35" s="1"/>
  <c r="D32" i="35" l="1"/>
  <c r="D33" i="35" s="1"/>
  <c r="W7" i="25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sharedStrings.xml><?xml version="1.0" encoding="utf-8"?>
<sst xmlns="http://schemas.openxmlformats.org/spreadsheetml/2006/main" count="1543" uniqueCount="156">
  <si>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</si>
  <si>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</si>
  <si>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</si>
  <si>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</si>
  <si>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</si>
  <si>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</si>
  <si>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</si>
  <si>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</si>
  <si>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</si>
  <si>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</si>
  <si>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</si>
  <si>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</si>
  <si>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</si>
  <si>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</si>
  <si>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</si>
  <si>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</si>
  <si>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</si>
  <si>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</si>
  <si>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</si>
  <si>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</si>
  <si>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</si>
  <si>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</si>
  <si>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</si>
  <si>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</si>
  <si>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</si>
  <si>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</si>
  <si>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</si>
  <si>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</si>
  <si>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</si>
  <si>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</si>
  <si>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</si>
  <si>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</si>
  <si>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</si>
  <si>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</si>
  <si>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</si>
  <si>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</si>
  <si>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</si>
  <si>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</si>
  <si>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</si>
  <si>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</si>
  <si>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</si>
  <si>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</si>
  <si>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</si>
  <si>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</si>
  <si>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</si>
  <si>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</si>
  <si>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</si>
  <si>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</si>
  <si>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</si>
  <si>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</si>
  <si>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</si>
  <si>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</si>
  <si>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K</t>
  </si>
  <si>
    <t>B</t>
  </si>
  <si>
    <t>Z</t>
  </si>
  <si>
    <t>M</t>
  </si>
  <si>
    <t>P</t>
  </si>
  <si>
    <t>Š</t>
  </si>
  <si>
    <t>F</t>
  </si>
  <si>
    <t>KRIŽANKA: 6.6.2 OBLIKOVANJE PRODAJNIH CEN IN OSTALIH POGOJEV</t>
  </si>
  <si>
    <t>kar je najobčutljivejše področje prodajnega poslovanja v trgovskem podjetju</t>
  </si>
  <si>
    <t>1. stvar, ki jo določamo poleg samih cen</t>
  </si>
  <si>
    <t>2. stvar, ki jo določamo poleg samih cen</t>
  </si>
  <si>
    <t>1. stvar, ki jo določamo v zvezi s plačilnimi pogoji</t>
  </si>
  <si>
    <t>2. stvar, ki jo določamo v zvezi s plačilnimi pogoji</t>
  </si>
  <si>
    <t>na kar vplivajo same cene in plačilni pogoji</t>
  </si>
  <si>
    <t>način, na katerega se pretežno oblikujejo cene v tržnem gospodarstvu (trgovini)</t>
  </si>
  <si>
    <t>kar si lahko trgovska podjetja po lastni presoji zaračunavajo, če cene oblikujejo prosto</t>
  </si>
  <si>
    <t>1. stvar, ki jo morajo upoštevati trgovska podjetja pri določanju marže</t>
  </si>
  <si>
    <t>2. stvar, ki jo morajo upoštevati trgovska podjetja pri določanju marže</t>
  </si>
  <si>
    <t>3. stvar, ki jo morajo upoštevati trgovska podjetja pri določanju marže</t>
  </si>
  <si>
    <t>4. stvar, ki jo morajo upoštevati trgovska podjetja pri določanju marže</t>
  </si>
  <si>
    <t>5. stvar, ki jo morajo upoštevati trgovska podjetja pri določanju marže</t>
  </si>
  <si>
    <t>6. stvar, ki jo morajo upoštevati trgovska podjetja pri določanju marže</t>
  </si>
  <si>
    <t>število vrst prodajnih cen v trgovini, ki jih bomo obravnavali</t>
  </si>
  <si>
    <t>vrsta cene, če trgovsko podjetje zaračuna k nabavni ceni običajno maržo za posamezno vrsto izdelkov</t>
  </si>
  <si>
    <t>kar predstavljajo običajne cene</t>
  </si>
  <si>
    <t>vrsta cene, če trgovsko podjetje zniža svoje cene pod raven povprečnih cen na račun svojega dobička</t>
  </si>
  <si>
    <t>stvar, ki se doseže z diskontnimi cenami</t>
  </si>
  <si>
    <t>kar dosežemo s povečanjem obsega prodaje</t>
  </si>
  <si>
    <t>1. vzrok za boljši poslovni rezultat pri disknotnih cenah</t>
  </si>
  <si>
    <t>2. vzrok za boljši poslovni rezultat pri disknotnih cenah</t>
  </si>
  <si>
    <t>3. vzrok za boljši poslovni rezultat pri disknotnih cenah</t>
  </si>
  <si>
    <t>4. vzrok za boljši poslovni rezultat pri disknotnih cenah</t>
  </si>
  <si>
    <t>vrsta cen, ki so višje od tržnih, povprečnih cen</t>
  </si>
  <si>
    <t>1. pogoj, da imajo trgovska podjetja ekskluzivne cene</t>
  </si>
  <si>
    <t>2. pogoj, da imajo trgovska podjetja ekskluzivne cene</t>
  </si>
  <si>
    <t>3. pogoj, da imajo trgovska podjetja ekskluzivne cene</t>
  </si>
  <si>
    <t>4. pogoj, da imajo trgovska podjetja ekskluzivne cene</t>
  </si>
  <si>
    <t>naziv za pribitek na nabavno ceno izdelka v trgovskem podjetju</t>
  </si>
  <si>
    <t>1. stvar, ki jo krije marža</t>
  </si>
  <si>
    <t>2. stvar, ki jo krije marža</t>
  </si>
  <si>
    <t>kar se obračunava na nabavno ceno trgovskega blaga in maržo</t>
  </si>
  <si>
    <t>naziv za postopek izračuna prodajne cene ob upoštevanju vseh stroškov, popustov in ustrezne stopnje DDV-ja</t>
  </si>
  <si>
    <t>kar moramo storiti, če se želimo prilagajati različnim tržnim razmeram</t>
  </si>
  <si>
    <t>naziv za spreminjanje cen izdelkov glede na različne dejavnike, ki vplivajo na povpraševanje</t>
  </si>
  <si>
    <t>naziv za diferenciacijo cen, če se razlikujejo glede na kraj prodaje in ob tem upoštevamo povpraševanje, kupno moč …</t>
  </si>
  <si>
    <t>naziv za diferenciacijo cen, če se le-te oblikujejo glede na različna časovna obdobja</t>
  </si>
  <si>
    <t>naziv za diferenciacijo cen, če se le-te razlikujejo po skupinah kupcev</t>
  </si>
  <si>
    <t>naziv za diferenciacijo cen, če se le-te razlikujejo glede na kupljeno količino</t>
  </si>
  <si>
    <t>kar dosežemo z diferenciacijo cen po količini v zvezi s spodbujanjem kupcev k večjim nakupom</t>
  </si>
  <si>
    <t>1. pojavna oblika diferenciacije cen po količini</t>
  </si>
  <si>
    <t>2. pojavna oblika diferenciacije cen po količini v zvezi z velikimi odjemalci</t>
  </si>
  <si>
    <t>PRIMER - KALKULACIJA PRODAJNE CENE</t>
  </si>
  <si>
    <t>Podjetje "Trgovček" d.o.o. je nabavilo 700 kg kraškega pršuta prvovrstne kakovosti po ceni</t>
  </si>
  <si>
    <t>Nabavna cena (NC)</t>
  </si>
  <si>
    <t>Znesek</t>
  </si>
  <si>
    <t>Enota/Opis</t>
  </si>
  <si>
    <t>marža</t>
  </si>
  <si>
    <t>+</t>
  </si>
  <si>
    <t>=</t>
  </si>
  <si>
    <t>Prodajna cena (PC)</t>
  </si>
  <si>
    <t>DDV</t>
  </si>
  <si>
    <t>Maloprodajna cena</t>
  </si>
  <si>
    <t>EUR</t>
  </si>
  <si>
    <t>stroškov. Izračunajte maloprodajno ceno, če veste, sa si podjetje zaračuna 20 % maržo.</t>
  </si>
  <si>
    <t>15,00 EUR/kg brez DDV-ja. Dobavitelj je dostavil blago v prodajalno brez dodatnih nabavnih</t>
  </si>
  <si>
    <t>Dobavitelj mu je odobril 10 % rabata. Podjetje Trgovček d.o.o. je imelo za 130 EUR nabavnih</t>
  </si>
  <si>
    <t>stroškov.</t>
  </si>
  <si>
    <t>Cena dobavitelja brez DDV</t>
  </si>
  <si>
    <t>-</t>
  </si>
  <si>
    <t>količinsk rabat</t>
  </si>
  <si>
    <t>neto cena dobavitelja brez DDV</t>
  </si>
  <si>
    <t>z upoštevanim rabatom</t>
  </si>
  <si>
    <t>X</t>
  </si>
  <si>
    <t>količina</t>
  </si>
  <si>
    <t>kg</t>
  </si>
  <si>
    <t>Čista kupna vrednost</t>
  </si>
  <si>
    <t>Nabavni stroški (NS)</t>
  </si>
  <si>
    <t>Nabavna vrednost (NV)</t>
  </si>
  <si>
    <t>Količina</t>
  </si>
  <si>
    <t>:</t>
  </si>
  <si>
    <t>Prodajna cena brez DDV</t>
  </si>
  <si>
    <t>Kako izračunati?</t>
  </si>
  <si>
    <t>Nabavna cena (NC) * % marže</t>
  </si>
  <si>
    <t>Postavka</t>
  </si>
  <si>
    <t>Mat. znak</t>
  </si>
  <si>
    <t>Nabavna cena (NC) + marža</t>
  </si>
  <si>
    <t>xxxxxxxxxxxxxxxxxxxxxxxxxxxxxxxx</t>
  </si>
  <si>
    <t>Prodajna cena (PC) * % DDV</t>
  </si>
  <si>
    <t>Prodajna cena (PC) + znesek DDV</t>
  </si>
  <si>
    <t>xxxxxxxxxxxxxxxxxxxxxxxxxxxx</t>
  </si>
  <si>
    <t>Cena dobavitelja brez DDV * % količinski rabat</t>
  </si>
  <si>
    <t>Cena dobavitelja brez DDV + znesek količinski rabat</t>
  </si>
  <si>
    <t>Zapišite količino iz naloge (kraški pršut)</t>
  </si>
  <si>
    <t>Količina * neto cena dobavitelja brez DDV</t>
  </si>
  <si>
    <t>Zapišite znesek nabavnih stroškov iz naloge</t>
  </si>
  <si>
    <t>Čista kupna vrednost + Nabavni stroški (NS)</t>
  </si>
  <si>
    <t>Nabavna vrednost (NV) / količina</t>
  </si>
  <si>
    <t>Nabavna cena (NC) + znesek marže</t>
  </si>
  <si>
    <t>Prodajana cena brez DDV * % DDV</t>
  </si>
  <si>
    <t>Prodajna cena brez DDV + znesek DDV</t>
  </si>
  <si>
    <t>stroškov. Izračunajte maloprodajno ceno, če veste, da si podjetje zaračuna 20 % maržo.</t>
  </si>
  <si>
    <t>xxxxxxxxxxxxxxxxxxxxxx</t>
  </si>
  <si>
    <t>xxxxxxxxxxxxxxxxxxx</t>
  </si>
  <si>
    <t>Cena dobavitelja brez DDV - znesek količinski rabat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</si>
</sst>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0" xfId="0" applyFont="1" applyFill="1"/>
    <xf numFmtId="49" fontId="0" fillId="0" borderId="0" xfId="0" applyNumberFormat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3" borderId="1" xfId="0" applyFill="1" applyBorder="1"/>
    <xf numFmtId="0" fontId="1" fillId="9" borderId="0" xfId="0" applyFont="1" applyFill="1"/>
    <xf numFmtId="0" fontId="4" fillId="10" borderId="0" xfId="0" applyFont="1" applyFill="1"/>
    <xf numFmtId="0" fontId="1" fillId="11" borderId="0" xfId="0" applyFont="1" applyFill="1"/>
    <xf numFmtId="0" fontId="0" fillId="4" borderId="1" xfId="0" applyFill="1" applyBorder="1"/>
    <xf numFmtId="0" fontId="1" fillId="12" borderId="0" xfId="0" applyFont="1" applyFill="1"/>
    <xf numFmtId="0" fontId="3" fillId="10" borderId="2" xfId="0" applyFont="1" applyFill="1" applyBorder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1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1" xfId="0" applyFont="1" applyBorder="1"/>
    <xf numFmtId="0" fontId="0" fillId="0" borderId="12" xfId="0" applyBorder="1"/>
    <xf numFmtId="0" fontId="6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6" borderId="1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2" borderId="0" xfId="0" applyFill="1"/>
    <xf numFmtId="0" fontId="7" fillId="0" borderId="0" xfId="0" applyFont="1"/>
    <xf numFmtId="0" fontId="0" fillId="0" borderId="8" xfId="0" applyBorder="1"/>
    <xf numFmtId="0" fontId="5" fillId="0" borderId="0" xfId="0" applyFont="1"/>
    <xf numFmtId="0" fontId="0" fillId="1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6" fillId="2" borderId="0" xfId="0" applyFont="1" applyFill="1"/>
    <xf numFmtId="0" fontId="1" fillId="0" borderId="0" xfId="0" applyFont="1"/>
    <xf numFmtId="0" fontId="17" fillId="0" borderId="0" xfId="0" applyFont="1"/>
    <xf numFmtId="2" fontId="0" fillId="0" borderId="1" xfId="0" applyNumberFormat="1" applyBorder="1"/>
    <xf numFmtId="0" fontId="0" fillId="0" borderId="1" xfId="0" quotePrefix="1" applyBorder="1" applyAlignment="1">
      <alignment horizontal="center"/>
    </xf>
    <xf numFmtId="0" fontId="0" fillId="0" borderId="9" xfId="0" applyBorder="1"/>
    <xf numFmtId="4" fontId="0" fillId="0" borderId="1" xfId="0" applyNumberFormat="1" applyBorder="1"/>
    <xf numFmtId="43" fontId="0" fillId="0" borderId="1" xfId="1" applyFont="1" applyBorder="1"/>
    <xf numFmtId="0" fontId="0" fillId="0" borderId="0" xfId="0"/>
    <xf numFmtId="0" fontId="0" fillId="0" borderId="1" xfId="0" applyBorder="1"/>
    <xf numFmtId="9" fontId="0" fillId="0" borderId="9" xfId="0" applyNumberFormat="1" applyBorder="1" applyAlignment="1">
      <alignment horizontal="left"/>
    </xf>
    <xf numFmtId="9" fontId="0" fillId="0" borderId="6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 applyAlignment="1">
      <alignment horizontal="left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4" fillId="14" borderId="13" xfId="0" applyFont="1" applyFill="1" applyBorder="1"/>
    <xf numFmtId="0" fontId="0" fillId="0" borderId="13" xfId="0" applyBorder="1"/>
    <xf numFmtId="43" fontId="0" fillId="0" borderId="1" xfId="1" applyFont="1" applyBorder="1" applyAlignment="1">
      <alignment horizontal="center"/>
    </xf>
  </cellXfs>
  <cellStyles count="2">
    <cellStyle name="Navadno" xfId="0" builtinId="0"/>
    <cellStyle name="Vejica" xfId="1" builtinId="3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104775</xdr:colOff>
      <xdr:row>0</xdr:row>
      <xdr:rowOff>0</xdr:rowOff>
    </xdr:from>
    <xdr:to>
      <xdr:col>34</xdr:col>
      <xdr:colOff>114300</xdr:colOff>
      <xdr:row>48</xdr:row>
      <xdr:rowOff>104775</xdr:rowOff>
    </xdr:to>
    <xdr:cxnSp macro="">
      <xdr:nvCxnSpPr>
        <xdr:cNvPr id="2" name="Raven povezovaln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6019800" y="0"/>
          <a:ext cx="9525" cy="833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104775</xdr:colOff>
      <xdr:row>0</xdr:row>
      <xdr:rowOff>0</xdr:rowOff>
    </xdr:from>
    <xdr:to>
      <xdr:col>71</xdr:col>
      <xdr:colOff>114300</xdr:colOff>
      <xdr:row>48</xdr:row>
      <xdr:rowOff>104775</xdr:rowOff>
    </xdr:to>
    <xdr:cxnSp macro="">
      <xdr:nvCxnSpPr>
        <xdr:cNvPr id="3" name="Raven povezovaln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895975" y="0"/>
          <a:ext cx="9525" cy="88830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104775</xdr:colOff>
      <xdr:row>0</xdr:row>
      <xdr:rowOff>0</xdr:rowOff>
    </xdr:from>
    <xdr:to>
      <xdr:col>34</xdr:col>
      <xdr:colOff>114300</xdr:colOff>
      <xdr:row>48</xdr:row>
      <xdr:rowOff>104775</xdr:rowOff>
    </xdr:to>
    <xdr:cxnSp macro="">
      <xdr:nvCxnSpPr>
        <xdr:cNvPr id="2" name="Raven povezovaln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5895975" y="0"/>
          <a:ext cx="9525" cy="85172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20"/>
  <sheetViews>
    <sheetView zoomScale="80" zoomScaleNormal="80" workbookViewId="0">
      <selection activeCell="AS14" sqref="AS14"/>
    </sheetView>
  </sheetViews>
  <sheetFormatPr defaultRowHeight="15" x14ac:dyDescent="0.25"/>
  <cols>
    <col min="1" max="1" width="3.7109375" customWidth="1"/>
    <col min="2" max="37" width="2.42578125" customWidth="1"/>
    <col min="38" max="38" width="4.42578125" customWidth="1"/>
    <col min="39" max="40" width="2.42578125" customWidth="1"/>
    <col min="41" max="80" width="2.7109375" customWidth="1"/>
  </cols>
  <sheetData>
    <row r="1" spans="1:72" ht="13.9" customHeight="1" x14ac:dyDescent="0.25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79"/>
      <c r="L1" s="79"/>
      <c r="M1" s="79"/>
      <c r="N1" s="79"/>
      <c r="O1" s="79"/>
      <c r="P1" s="79"/>
      <c r="Q1" s="19"/>
      <c r="S1" s="19"/>
      <c r="AI1" s="36"/>
      <c r="AJ1" s="36"/>
      <c r="AL1" s="19" t="s">
        <v>59</v>
      </c>
      <c r="AM1" s="19"/>
      <c r="AN1" s="19"/>
      <c r="AO1" s="19"/>
      <c r="AP1" s="19"/>
      <c r="AQ1" s="19"/>
      <c r="AR1" s="19"/>
      <c r="AS1" s="19"/>
      <c r="AT1" s="19"/>
      <c r="AU1" s="19"/>
      <c r="AV1" s="79"/>
      <c r="AW1" s="79"/>
      <c r="AX1" s="79"/>
      <c r="AY1" s="79"/>
      <c r="AZ1" s="79"/>
      <c r="BA1" s="79"/>
      <c r="BB1" s="19"/>
      <c r="BD1" s="19"/>
      <c r="BT1" s="36"/>
    </row>
    <row r="2" spans="1:72" ht="13.9" customHeight="1" x14ac:dyDescent="0.25">
      <c r="A2" s="75">
        <v>1</v>
      </c>
      <c r="B2" s="1" t="s">
        <v>47</v>
      </c>
      <c r="C2" s="1"/>
      <c r="D2" s="1" t="s">
        <v>34</v>
      </c>
      <c r="E2" s="1"/>
      <c r="F2" s="1" t="s">
        <v>48</v>
      </c>
      <c r="G2" s="1"/>
      <c r="H2" s="1"/>
      <c r="I2" s="1" t="s">
        <v>39</v>
      </c>
      <c r="J2" s="78"/>
      <c r="K2" s="77" t="s">
        <v>38</v>
      </c>
      <c r="L2" s="1"/>
      <c r="M2" s="1" t="s">
        <v>46</v>
      </c>
      <c r="AL2" s="75">
        <v>1</v>
      </c>
      <c r="AM2" s="1" t="s">
        <v>47</v>
      </c>
      <c r="AN2" s="1" t="s">
        <v>35</v>
      </c>
      <c r="AO2" s="1" t="s">
        <v>34</v>
      </c>
      <c r="AP2" s="1" t="s">
        <v>35</v>
      </c>
      <c r="AQ2" s="1" t="s">
        <v>48</v>
      </c>
      <c r="AR2" s="1" t="s">
        <v>36</v>
      </c>
      <c r="AS2" s="1" t="s">
        <v>46</v>
      </c>
      <c r="AT2" s="1" t="s">
        <v>39</v>
      </c>
      <c r="AU2" s="78" t="s">
        <v>42</v>
      </c>
      <c r="AV2" s="77" t="s">
        <v>38</v>
      </c>
      <c r="AW2" s="1" t="s">
        <v>42</v>
      </c>
      <c r="AX2" s="1" t="s">
        <v>46</v>
      </c>
    </row>
    <row r="3" spans="1:72" ht="13.9" customHeight="1" x14ac:dyDescent="0.25">
      <c r="A3" s="76">
        <v>2</v>
      </c>
      <c r="B3" s="1" t="s">
        <v>56</v>
      </c>
      <c r="C3" s="1" t="s">
        <v>34</v>
      </c>
      <c r="D3" s="1"/>
      <c r="E3" s="1" t="s">
        <v>48</v>
      </c>
      <c r="F3" s="1"/>
      <c r="G3" s="1" t="s">
        <v>34</v>
      </c>
      <c r="H3" s="1"/>
      <c r="I3" s="78"/>
      <c r="J3" s="1" t="s">
        <v>56</v>
      </c>
      <c r="K3" s="1"/>
      <c r="L3" s="1" t="s">
        <v>33</v>
      </c>
      <c r="M3" s="1"/>
      <c r="N3" s="1" t="s">
        <v>39</v>
      </c>
      <c r="O3" s="1"/>
      <c r="AH3" s="72"/>
      <c r="AL3" s="76">
        <v>2</v>
      </c>
      <c r="AM3" s="1" t="s">
        <v>56</v>
      </c>
      <c r="AN3" s="1" t="s">
        <v>34</v>
      </c>
      <c r="AO3" s="1" t="s">
        <v>36</v>
      </c>
      <c r="AP3" s="1" t="s">
        <v>48</v>
      </c>
      <c r="AQ3" s="1" t="s">
        <v>37</v>
      </c>
      <c r="AR3" s="1" t="s">
        <v>34</v>
      </c>
      <c r="AS3" s="1" t="s">
        <v>46</v>
      </c>
      <c r="AT3" s="78" t="s">
        <v>42</v>
      </c>
      <c r="AU3" s="1" t="s">
        <v>56</v>
      </c>
      <c r="AV3" s="1" t="s">
        <v>35</v>
      </c>
      <c r="AW3" s="1" t="s">
        <v>33</v>
      </c>
      <c r="AX3" s="1" t="s">
        <v>35</v>
      </c>
      <c r="AY3" s="1" t="s">
        <v>39</v>
      </c>
      <c r="AZ3" s="1" t="s">
        <v>42</v>
      </c>
      <c r="BS3" s="72"/>
    </row>
    <row r="4" spans="1:72" ht="13.9" customHeight="1" x14ac:dyDescent="0.25">
      <c r="A4" s="75">
        <v>3</v>
      </c>
      <c r="B4" s="1" t="s">
        <v>41</v>
      </c>
      <c r="C4" s="1"/>
      <c r="D4" s="1" t="s">
        <v>54</v>
      </c>
      <c r="E4" s="1" t="s">
        <v>34</v>
      </c>
      <c r="F4" s="1"/>
      <c r="G4" s="1" t="s">
        <v>48</v>
      </c>
      <c r="H4" s="1" t="s">
        <v>46</v>
      </c>
      <c r="I4" s="78"/>
      <c r="J4" s="1" t="s">
        <v>56</v>
      </c>
      <c r="K4" s="1"/>
      <c r="L4" s="1" t="s">
        <v>56</v>
      </c>
      <c r="M4" s="1"/>
      <c r="N4" s="1" t="s">
        <v>44</v>
      </c>
      <c r="O4" s="1" t="s">
        <v>40</v>
      </c>
      <c r="P4" s="1"/>
      <c r="AH4" s="72"/>
      <c r="AL4" s="75">
        <v>3</v>
      </c>
      <c r="AM4" s="1" t="s">
        <v>41</v>
      </c>
      <c r="AN4" s="1" t="s">
        <v>36</v>
      </c>
      <c r="AO4" s="1" t="s">
        <v>54</v>
      </c>
      <c r="AP4" s="1" t="s">
        <v>34</v>
      </c>
      <c r="AQ4" s="1" t="s">
        <v>37</v>
      </c>
      <c r="AR4" s="1" t="s">
        <v>48</v>
      </c>
      <c r="AS4" s="1" t="s">
        <v>46</v>
      </c>
      <c r="AT4" s="78" t="s">
        <v>42</v>
      </c>
      <c r="AU4" s="1" t="s">
        <v>56</v>
      </c>
      <c r="AV4" s="1" t="s">
        <v>35</v>
      </c>
      <c r="AW4" s="1" t="s">
        <v>56</v>
      </c>
      <c r="AX4" s="1" t="s">
        <v>45</v>
      </c>
      <c r="AY4" s="1" t="s">
        <v>44</v>
      </c>
      <c r="AZ4" s="1" t="s">
        <v>40</v>
      </c>
      <c r="BA4" s="1" t="s">
        <v>42</v>
      </c>
      <c r="BS4" s="72"/>
    </row>
    <row r="5" spans="1:72" ht="13.9" customHeight="1" x14ac:dyDescent="0.25">
      <c r="A5" s="76">
        <v>4</v>
      </c>
      <c r="B5" s="1" t="s">
        <v>48</v>
      </c>
      <c r="C5" s="1"/>
      <c r="D5" s="78" t="s">
        <v>44</v>
      </c>
      <c r="E5" s="1"/>
      <c r="F5" s="1" t="s">
        <v>34</v>
      </c>
      <c r="G5" s="1"/>
      <c r="H5" s="1" t="s">
        <v>48</v>
      </c>
      <c r="I5" s="1"/>
      <c r="J5" s="1" t="s">
        <v>34</v>
      </c>
      <c r="K5" s="1"/>
      <c r="AH5" s="72"/>
      <c r="AL5" s="76">
        <v>4</v>
      </c>
      <c r="AM5" s="1" t="s">
        <v>48</v>
      </c>
      <c r="AN5" s="1" t="s">
        <v>36</v>
      </c>
      <c r="AO5" s="78" t="s">
        <v>44</v>
      </c>
      <c r="AP5" s="1" t="s">
        <v>56</v>
      </c>
      <c r="AQ5" s="1" t="s">
        <v>34</v>
      </c>
      <c r="AR5" s="1" t="s">
        <v>36</v>
      </c>
      <c r="AS5" s="1" t="s">
        <v>48</v>
      </c>
      <c r="AT5" s="1" t="s">
        <v>37</v>
      </c>
      <c r="AU5" s="1" t="s">
        <v>34</v>
      </c>
      <c r="AV5" s="1" t="s">
        <v>36</v>
      </c>
      <c r="BS5" s="72"/>
    </row>
    <row r="6" spans="1:72" ht="13.9" customHeight="1" x14ac:dyDescent="0.25">
      <c r="A6" s="75">
        <v>5</v>
      </c>
      <c r="B6" s="1" t="s">
        <v>46</v>
      </c>
      <c r="C6" s="1"/>
      <c r="D6" s="1" t="s">
        <v>48</v>
      </c>
      <c r="E6" s="1"/>
      <c r="F6" s="78" t="s">
        <v>46</v>
      </c>
      <c r="G6" s="1"/>
      <c r="H6" s="1" t="s">
        <v>34</v>
      </c>
      <c r="I6" s="1"/>
      <c r="J6" s="1" t="s">
        <v>48</v>
      </c>
      <c r="K6" s="1"/>
      <c r="L6" s="1" t="s">
        <v>34</v>
      </c>
      <c r="M6" s="1"/>
      <c r="AH6" s="72"/>
      <c r="AL6" s="75">
        <v>5</v>
      </c>
      <c r="AM6" s="1" t="s">
        <v>46</v>
      </c>
      <c r="AN6" s="1" t="s">
        <v>36</v>
      </c>
      <c r="AO6" s="1" t="s">
        <v>48</v>
      </c>
      <c r="AP6" s="1" t="s">
        <v>37</v>
      </c>
      <c r="AQ6" s="78" t="s">
        <v>46</v>
      </c>
      <c r="AR6" s="1" t="s">
        <v>56</v>
      </c>
      <c r="AS6" s="1" t="s">
        <v>34</v>
      </c>
      <c r="AT6" s="1" t="s">
        <v>36</v>
      </c>
      <c r="AU6" s="1" t="s">
        <v>48</v>
      </c>
      <c r="AV6" s="1" t="s">
        <v>37</v>
      </c>
      <c r="AW6" s="1" t="s">
        <v>34</v>
      </c>
      <c r="AX6" s="1" t="s">
        <v>36</v>
      </c>
      <c r="BS6" s="72"/>
    </row>
    <row r="7" spans="1:72" ht="13.9" customHeight="1" x14ac:dyDescent="0.25">
      <c r="A7" s="76">
        <v>6</v>
      </c>
      <c r="B7" s="1" t="s">
        <v>46</v>
      </c>
      <c r="C7" s="1"/>
      <c r="D7" s="1" t="s">
        <v>52</v>
      </c>
      <c r="E7" s="1"/>
      <c r="F7" s="1" t="s">
        <v>56</v>
      </c>
      <c r="G7" s="1"/>
      <c r="H7" s="78"/>
      <c r="I7" s="1"/>
      <c r="J7" s="1"/>
      <c r="K7" s="1" t="s">
        <v>34</v>
      </c>
      <c r="L7" s="1"/>
      <c r="M7" s="1" t="s">
        <v>48</v>
      </c>
      <c r="N7" s="1"/>
      <c r="O7" s="1" t="s">
        <v>40</v>
      </c>
      <c r="P7" s="1"/>
      <c r="Q7" s="78"/>
      <c r="R7" s="1" t="s">
        <v>52</v>
      </c>
      <c r="S7" s="1"/>
      <c r="T7" s="1" t="s">
        <v>56</v>
      </c>
      <c r="U7" s="1"/>
      <c r="V7" s="1"/>
      <c r="W7" s="1" t="s">
        <v>43</v>
      </c>
      <c r="AH7" s="72"/>
      <c r="AL7" s="76">
        <v>6</v>
      </c>
      <c r="AM7" s="1" t="s">
        <v>46</v>
      </c>
      <c r="AN7" s="1" t="s">
        <v>36</v>
      </c>
      <c r="AO7" s="1" t="s">
        <v>52</v>
      </c>
      <c r="AP7" s="1" t="s">
        <v>45</v>
      </c>
      <c r="AQ7" s="1" t="s">
        <v>56</v>
      </c>
      <c r="AR7" s="1" t="s">
        <v>46</v>
      </c>
      <c r="AS7" s="78" t="s">
        <v>42</v>
      </c>
      <c r="AT7" s="1" t="s">
        <v>35</v>
      </c>
      <c r="AU7" s="1" t="s">
        <v>47</v>
      </c>
      <c r="AV7" s="1" t="s">
        <v>34</v>
      </c>
      <c r="AW7" s="1" t="s">
        <v>35</v>
      </c>
      <c r="AX7" s="1" t="s">
        <v>48</v>
      </c>
      <c r="AY7" s="1" t="s">
        <v>37</v>
      </c>
      <c r="AZ7" s="1" t="s">
        <v>40</v>
      </c>
      <c r="BA7" s="1" t="s">
        <v>43</v>
      </c>
      <c r="BB7" s="78" t="s">
        <v>42</v>
      </c>
      <c r="BC7" s="1" t="s">
        <v>52</v>
      </c>
      <c r="BD7" s="1" t="s">
        <v>45</v>
      </c>
      <c r="BE7" s="1" t="s">
        <v>56</v>
      </c>
      <c r="BF7" s="1" t="s">
        <v>38</v>
      </c>
      <c r="BG7" s="1" t="s">
        <v>42</v>
      </c>
      <c r="BH7" s="1" t="s">
        <v>43</v>
      </c>
      <c r="BS7" s="72"/>
    </row>
    <row r="8" spans="1:72" ht="13.9" customHeight="1" x14ac:dyDescent="0.25">
      <c r="A8" s="75">
        <v>7</v>
      </c>
      <c r="B8" s="1" t="s">
        <v>56</v>
      </c>
      <c r="C8" s="1" t="s">
        <v>41</v>
      </c>
      <c r="D8" s="1"/>
      <c r="E8" s="1"/>
      <c r="F8" s="1" t="s">
        <v>40</v>
      </c>
      <c r="G8" s="1"/>
      <c r="AH8" s="19"/>
      <c r="AI8" s="19"/>
      <c r="AL8" s="75">
        <v>7</v>
      </c>
      <c r="AM8" s="1" t="s">
        <v>56</v>
      </c>
      <c r="AN8" s="1" t="s">
        <v>41</v>
      </c>
      <c r="AO8" s="1" t="s">
        <v>35</v>
      </c>
      <c r="AP8" s="1" t="s">
        <v>44</v>
      </c>
      <c r="AQ8" s="1" t="s">
        <v>40</v>
      </c>
      <c r="AR8" s="1" t="s">
        <v>35</v>
      </c>
      <c r="BS8" s="19"/>
      <c r="BT8" s="19"/>
    </row>
    <row r="9" spans="1:72" ht="13.9" customHeight="1" x14ac:dyDescent="0.25">
      <c r="A9" s="76">
        <v>8</v>
      </c>
      <c r="B9" s="1" t="s">
        <v>55</v>
      </c>
      <c r="C9" s="1"/>
      <c r="D9" s="1"/>
      <c r="E9" s="1" t="s">
        <v>49</v>
      </c>
      <c r="F9" s="1"/>
      <c r="AH9" s="72"/>
      <c r="AL9" s="76">
        <v>8</v>
      </c>
      <c r="AM9" s="1" t="s">
        <v>55</v>
      </c>
      <c r="AN9" s="1" t="s">
        <v>36</v>
      </c>
      <c r="AO9" s="1" t="s">
        <v>41</v>
      </c>
      <c r="AP9" s="1" t="s">
        <v>49</v>
      </c>
      <c r="AQ9" s="1" t="s">
        <v>35</v>
      </c>
      <c r="BS9" s="72"/>
    </row>
    <row r="10" spans="1:72" ht="13.9" customHeight="1" x14ac:dyDescent="0.25">
      <c r="A10" s="75">
        <v>9</v>
      </c>
      <c r="B10" s="1" t="s">
        <v>44</v>
      </c>
      <c r="C10" s="1"/>
      <c r="D10" s="1" t="s">
        <v>41</v>
      </c>
      <c r="E10" s="1"/>
      <c r="F10" s="1" t="s">
        <v>57</v>
      </c>
      <c r="G10" s="1"/>
      <c r="H10" s="1"/>
      <c r="AH10" s="72"/>
      <c r="AL10" s="75">
        <v>9</v>
      </c>
      <c r="AM10" s="1" t="s">
        <v>44</v>
      </c>
      <c r="AN10" s="1" t="s">
        <v>40</v>
      </c>
      <c r="AO10" s="1" t="s">
        <v>41</v>
      </c>
      <c r="AP10" s="1" t="s">
        <v>35</v>
      </c>
      <c r="AQ10" s="1" t="s">
        <v>57</v>
      </c>
      <c r="AR10" s="1" t="s">
        <v>52</v>
      </c>
      <c r="AS10" s="1" t="s">
        <v>42</v>
      </c>
      <c r="BS10" s="72"/>
    </row>
    <row r="11" spans="1:72" ht="13.9" customHeight="1" x14ac:dyDescent="0.25">
      <c r="A11" s="76">
        <v>10</v>
      </c>
      <c r="B11" s="1" t="s">
        <v>47</v>
      </c>
      <c r="C11" s="1"/>
      <c r="D11" s="1" t="s">
        <v>53</v>
      </c>
      <c r="E11" s="1"/>
      <c r="F11" s="1" t="s">
        <v>48</v>
      </c>
      <c r="G11" s="1"/>
      <c r="H11" s="1" t="s">
        <v>52</v>
      </c>
      <c r="AH11" s="72"/>
      <c r="AL11" s="76">
        <v>10</v>
      </c>
      <c r="AM11" s="1" t="s">
        <v>47</v>
      </c>
      <c r="AN11" s="1" t="s">
        <v>35</v>
      </c>
      <c r="AO11" s="1" t="s">
        <v>53</v>
      </c>
      <c r="AP11" s="1" t="s">
        <v>37</v>
      </c>
      <c r="AQ11" s="1" t="s">
        <v>48</v>
      </c>
      <c r="AR11" s="1" t="s">
        <v>42</v>
      </c>
      <c r="AS11" s="1" t="s">
        <v>52</v>
      </c>
      <c r="BS11" s="72"/>
    </row>
    <row r="12" spans="1:72" ht="13.9" customHeight="1" x14ac:dyDescent="0.25">
      <c r="A12" s="75">
        <v>11</v>
      </c>
      <c r="B12" s="1" t="s">
        <v>52</v>
      </c>
      <c r="C12" s="1"/>
      <c r="D12" s="1"/>
      <c r="E12" s="1" t="s">
        <v>52</v>
      </c>
      <c r="F12" s="1"/>
      <c r="G12" s="1" t="s">
        <v>41</v>
      </c>
      <c r="H12" s="1"/>
      <c r="I12" s="1"/>
      <c r="J12" s="1" t="s">
        <v>38</v>
      </c>
      <c r="K12" s="1"/>
      <c r="AH12" s="72"/>
      <c r="AL12" s="75">
        <v>11</v>
      </c>
      <c r="AM12" s="1" t="s">
        <v>52</v>
      </c>
      <c r="AN12" s="1" t="s">
        <v>35</v>
      </c>
      <c r="AO12" s="1" t="s">
        <v>46</v>
      </c>
      <c r="AP12" s="1" t="s">
        <v>52</v>
      </c>
      <c r="AQ12" s="1" t="s">
        <v>45</v>
      </c>
      <c r="AR12" s="1" t="s">
        <v>41</v>
      </c>
      <c r="AS12" s="1" t="s">
        <v>42</v>
      </c>
      <c r="AT12" s="1" t="s">
        <v>46</v>
      </c>
      <c r="AU12" s="1" t="s">
        <v>38</v>
      </c>
      <c r="AV12" s="1" t="s">
        <v>35</v>
      </c>
      <c r="BS12" s="72"/>
    </row>
    <row r="13" spans="1:72" ht="13.9" customHeight="1" x14ac:dyDescent="0.25">
      <c r="A13" s="76">
        <v>12</v>
      </c>
      <c r="B13" s="1" t="s">
        <v>56</v>
      </c>
      <c r="C13" s="1"/>
      <c r="D13" s="1" t="s">
        <v>43</v>
      </c>
      <c r="E13" s="1"/>
      <c r="F13" s="1" t="s">
        <v>41</v>
      </c>
      <c r="G13" s="1"/>
      <c r="H13" s="1" t="s">
        <v>57</v>
      </c>
      <c r="I13" s="1"/>
      <c r="J13" s="1" t="s">
        <v>43</v>
      </c>
      <c r="K13" s="1"/>
      <c r="L13" s="1"/>
      <c r="M13" s="1" t="s">
        <v>39</v>
      </c>
      <c r="N13" s="1"/>
      <c r="AH13" s="72"/>
      <c r="AL13" s="76">
        <v>12</v>
      </c>
      <c r="AM13" s="1" t="s">
        <v>56</v>
      </c>
      <c r="AN13" s="1" t="s">
        <v>35</v>
      </c>
      <c r="AO13" s="1" t="s">
        <v>43</v>
      </c>
      <c r="AP13" s="1" t="s">
        <v>56</v>
      </c>
      <c r="AQ13" s="1" t="s">
        <v>41</v>
      </c>
      <c r="AR13" s="1" t="s">
        <v>36</v>
      </c>
      <c r="AS13" s="1" t="s">
        <v>57</v>
      </c>
      <c r="AT13" s="1" t="s">
        <v>42</v>
      </c>
      <c r="AU13" s="1" t="s">
        <v>43</v>
      </c>
      <c r="AV13" s="1" t="s">
        <v>36</v>
      </c>
      <c r="AW13" s="1" t="s">
        <v>46</v>
      </c>
      <c r="AX13" s="1" t="s">
        <v>39</v>
      </c>
      <c r="AY13" s="1" t="s">
        <v>42</v>
      </c>
      <c r="BS13" s="72"/>
    </row>
    <row r="14" spans="1:72" ht="13.9" customHeight="1" x14ac:dyDescent="0.25">
      <c r="A14" s="75">
        <v>13</v>
      </c>
      <c r="B14" s="1" t="s">
        <v>54</v>
      </c>
      <c r="C14" s="1"/>
      <c r="D14" s="1" t="s">
        <v>52</v>
      </c>
      <c r="E14" s="1"/>
      <c r="F14" s="1"/>
      <c r="G14" s="1" t="s">
        <v>44</v>
      </c>
      <c r="H14" s="1"/>
      <c r="I14" s="78"/>
      <c r="J14" s="1" t="s">
        <v>47</v>
      </c>
      <c r="K14" s="1"/>
      <c r="L14" s="1" t="s">
        <v>34</v>
      </c>
      <c r="M14" s="1"/>
      <c r="N14" s="1" t="s">
        <v>48</v>
      </c>
      <c r="O14" s="1"/>
      <c r="P14" s="1" t="s">
        <v>46</v>
      </c>
      <c r="Q14" s="78"/>
      <c r="R14" s="1" t="s">
        <v>38</v>
      </c>
      <c r="S14" s="1"/>
      <c r="T14" s="1" t="s">
        <v>46</v>
      </c>
      <c r="U14" s="1"/>
      <c r="AH14" s="72"/>
      <c r="AL14" s="75">
        <v>13</v>
      </c>
      <c r="AM14" s="1" t="s">
        <v>54</v>
      </c>
      <c r="AN14" s="1" t="s">
        <v>36</v>
      </c>
      <c r="AO14" s="1" t="s">
        <v>52</v>
      </c>
      <c r="AP14" s="1" t="s">
        <v>35</v>
      </c>
      <c r="AQ14" s="1" t="s">
        <v>46</v>
      </c>
      <c r="AR14" s="1" t="s">
        <v>44</v>
      </c>
      <c r="AS14" s="1" t="s">
        <v>52</v>
      </c>
      <c r="AT14" s="78" t="s">
        <v>35</v>
      </c>
      <c r="AU14" s="1" t="s">
        <v>47</v>
      </c>
      <c r="AV14" s="1" t="s">
        <v>35</v>
      </c>
      <c r="AW14" s="1" t="s">
        <v>34</v>
      </c>
      <c r="AX14" s="1" t="s">
        <v>35</v>
      </c>
      <c r="AY14" s="1" t="s">
        <v>48</v>
      </c>
      <c r="AZ14" s="1" t="s">
        <v>42</v>
      </c>
      <c r="BA14" s="1" t="s">
        <v>46</v>
      </c>
      <c r="BB14" s="78" t="s">
        <v>42</v>
      </c>
      <c r="BC14" s="1" t="s">
        <v>38</v>
      </c>
      <c r="BD14" s="1" t="s">
        <v>42</v>
      </c>
      <c r="BE14" s="1" t="s">
        <v>46</v>
      </c>
      <c r="BF14" s="1" t="s">
        <v>42</v>
      </c>
      <c r="BS14" s="72"/>
    </row>
    <row r="15" spans="1:72" ht="13.9" customHeight="1" x14ac:dyDescent="0.25">
      <c r="A15" s="76">
        <v>14</v>
      </c>
      <c r="B15" s="1" t="s">
        <v>56</v>
      </c>
      <c r="C15" s="1"/>
      <c r="D15" s="1" t="s">
        <v>33</v>
      </c>
      <c r="E15" s="1"/>
      <c r="F15" s="1"/>
      <c r="G15" s="1" t="s">
        <v>53</v>
      </c>
      <c r="H15" s="1"/>
      <c r="I15" s="1" t="s">
        <v>46</v>
      </c>
      <c r="J15" s="78"/>
      <c r="K15" s="1" t="s">
        <v>47</v>
      </c>
      <c r="L15" s="1"/>
      <c r="M15" s="1" t="s">
        <v>33</v>
      </c>
      <c r="N15" s="1"/>
      <c r="O15" s="1" t="s">
        <v>43</v>
      </c>
      <c r="P15" s="1"/>
      <c r="Q15" s="1" t="s">
        <v>41</v>
      </c>
      <c r="R15" s="78"/>
      <c r="S15" s="1" t="s">
        <v>55</v>
      </c>
      <c r="T15" s="1"/>
      <c r="U15" s="1" t="s">
        <v>47</v>
      </c>
      <c r="V15" s="1" t="s">
        <v>56</v>
      </c>
      <c r="W15" s="1"/>
      <c r="X15" s="1" t="s">
        <v>41</v>
      </c>
      <c r="Y15" s="1"/>
      <c r="Z15" s="1" t="s">
        <v>46</v>
      </c>
      <c r="AA15" s="1"/>
      <c r="AB15" s="1"/>
      <c r="AC15" s="1" t="s">
        <v>39</v>
      </c>
      <c r="AD15" s="1"/>
      <c r="AH15" s="72"/>
      <c r="AL15" s="76">
        <v>14</v>
      </c>
      <c r="AM15" s="1" t="s">
        <v>56</v>
      </c>
      <c r="AN15" s="1" t="s">
        <v>35</v>
      </c>
      <c r="AO15" s="1" t="s">
        <v>33</v>
      </c>
      <c r="AP15" s="1" t="s">
        <v>35</v>
      </c>
      <c r="AQ15" s="1" t="s">
        <v>47</v>
      </c>
      <c r="AR15" s="1" t="s">
        <v>53</v>
      </c>
      <c r="AS15" s="1" t="s">
        <v>42</v>
      </c>
      <c r="AT15" s="1" t="s">
        <v>46</v>
      </c>
      <c r="AU15" s="78" t="s">
        <v>42</v>
      </c>
      <c r="AV15" s="1" t="s">
        <v>47</v>
      </c>
      <c r="AW15" s="1" t="s">
        <v>35</v>
      </c>
      <c r="AX15" s="1" t="s">
        <v>33</v>
      </c>
      <c r="AY15" s="1" t="s">
        <v>35</v>
      </c>
      <c r="AZ15" s="1" t="s">
        <v>43</v>
      </c>
      <c r="BA15" s="1" t="s">
        <v>35</v>
      </c>
      <c r="BB15" s="1" t="s">
        <v>41</v>
      </c>
      <c r="BC15" s="78" t="s">
        <v>42</v>
      </c>
      <c r="BD15" s="1" t="s">
        <v>55</v>
      </c>
      <c r="BE15" s="1" t="s">
        <v>42</v>
      </c>
      <c r="BF15" s="1" t="s">
        <v>47</v>
      </c>
      <c r="BG15" s="1" t="s">
        <v>56</v>
      </c>
      <c r="BH15" s="1" t="s">
        <v>36</v>
      </c>
      <c r="BI15" s="1" t="s">
        <v>41</v>
      </c>
      <c r="BJ15" s="1" t="s">
        <v>40</v>
      </c>
      <c r="BK15" s="1" t="s">
        <v>46</v>
      </c>
      <c r="BL15" s="1" t="s">
        <v>42</v>
      </c>
      <c r="BM15" s="1" t="s">
        <v>41</v>
      </c>
      <c r="BN15" s="1" t="s">
        <v>39</v>
      </c>
      <c r="BO15" s="1" t="s">
        <v>37</v>
      </c>
      <c r="BS15" s="72"/>
    </row>
    <row r="16" spans="1:72" ht="13.9" customHeight="1" x14ac:dyDescent="0.25">
      <c r="A16" s="75">
        <v>15</v>
      </c>
      <c r="B16" s="1" t="s">
        <v>40</v>
      </c>
      <c r="C16" s="1" t="s">
        <v>41</v>
      </c>
      <c r="D16" s="1"/>
      <c r="AH16" s="72"/>
      <c r="AL16" s="75">
        <v>15</v>
      </c>
      <c r="AM16" s="1" t="s">
        <v>40</v>
      </c>
      <c r="AN16" s="1" t="s">
        <v>41</v>
      </c>
      <c r="AO16" s="1" t="s">
        <v>37</v>
      </c>
      <c r="BS16" s="72"/>
    </row>
    <row r="17" spans="1:72" ht="13.9" customHeight="1" x14ac:dyDescent="0.25">
      <c r="A17" s="76">
        <v>16</v>
      </c>
      <c r="B17" s="1" t="s">
        <v>35</v>
      </c>
      <c r="C17" s="1" t="s">
        <v>53</v>
      </c>
      <c r="D17" s="1"/>
      <c r="E17" s="1" t="s">
        <v>48</v>
      </c>
      <c r="F17" s="1"/>
      <c r="G17" s="1" t="s">
        <v>39</v>
      </c>
      <c r="H17" s="1"/>
      <c r="I17" s="78"/>
      <c r="J17" s="1" t="s">
        <v>38</v>
      </c>
      <c r="K17" s="1"/>
      <c r="L17" s="1" t="s">
        <v>46</v>
      </c>
      <c r="M17" s="1"/>
      <c r="AL17" s="76">
        <v>16</v>
      </c>
      <c r="AM17" s="1" t="s">
        <v>35</v>
      </c>
      <c r="AN17" s="1" t="s">
        <v>53</v>
      </c>
      <c r="AO17" s="1" t="s">
        <v>37</v>
      </c>
      <c r="AP17" s="1" t="s">
        <v>48</v>
      </c>
      <c r="AQ17" s="1" t="s">
        <v>36</v>
      </c>
      <c r="AR17" s="1" t="s">
        <v>39</v>
      </c>
      <c r="AS17" s="1" t="s">
        <v>46</v>
      </c>
      <c r="AT17" s="78" t="s">
        <v>42</v>
      </c>
      <c r="AU17" s="1" t="s">
        <v>38</v>
      </c>
      <c r="AV17" s="1" t="s">
        <v>42</v>
      </c>
      <c r="AW17" s="1" t="s">
        <v>46</v>
      </c>
      <c r="AX17" s="1" t="s">
        <v>42</v>
      </c>
    </row>
    <row r="18" spans="1:72" ht="13.9" customHeight="1" x14ac:dyDescent="0.25">
      <c r="A18" s="75">
        <v>17</v>
      </c>
      <c r="B18" s="73" t="s">
        <v>56</v>
      </c>
      <c r="C18" s="73"/>
      <c r="D18" s="1" t="s">
        <v>43</v>
      </c>
      <c r="E18" s="1"/>
      <c r="F18" s="1" t="s">
        <v>41</v>
      </c>
      <c r="G18" s="1"/>
      <c r="H18" s="1"/>
      <c r="I18" s="1" t="s">
        <v>46</v>
      </c>
      <c r="J18" s="78"/>
      <c r="K18" s="1" t="s">
        <v>40</v>
      </c>
      <c r="L18" s="1"/>
      <c r="M18" s="1" t="s">
        <v>49</v>
      </c>
      <c r="N18" s="1"/>
      <c r="O18" s="78"/>
      <c r="P18" s="1" t="s">
        <v>38</v>
      </c>
      <c r="Q18" s="1"/>
      <c r="R18" s="1" t="s">
        <v>46</v>
      </c>
      <c r="S18" s="1"/>
      <c r="AH18" s="72"/>
      <c r="AL18" s="75">
        <v>17</v>
      </c>
      <c r="AM18" s="73" t="s">
        <v>56</v>
      </c>
      <c r="AN18" s="73" t="s">
        <v>35</v>
      </c>
      <c r="AO18" s="1" t="s">
        <v>43</v>
      </c>
      <c r="AP18" s="1" t="s">
        <v>56</v>
      </c>
      <c r="AQ18" s="1" t="s">
        <v>41</v>
      </c>
      <c r="AR18" s="1" t="s">
        <v>42</v>
      </c>
      <c r="AS18" s="1" t="s">
        <v>48</v>
      </c>
      <c r="AT18" s="1" t="s">
        <v>46</v>
      </c>
      <c r="AU18" s="78" t="s">
        <v>42</v>
      </c>
      <c r="AV18" s="1" t="s">
        <v>40</v>
      </c>
      <c r="AW18" s="1" t="s">
        <v>41</v>
      </c>
      <c r="AX18" s="1" t="s">
        <v>49</v>
      </c>
      <c r="AY18" s="1" t="s">
        <v>46</v>
      </c>
      <c r="AZ18" s="78" t="s">
        <v>42</v>
      </c>
      <c r="BA18" s="1" t="s">
        <v>38</v>
      </c>
      <c r="BB18" s="1" t="s">
        <v>42</v>
      </c>
      <c r="BC18" s="1" t="s">
        <v>46</v>
      </c>
      <c r="BD18" s="1" t="s">
        <v>42</v>
      </c>
      <c r="BS18" s="72"/>
    </row>
    <row r="19" spans="1:72" ht="13.9" customHeight="1" x14ac:dyDescent="0.25">
      <c r="A19" s="76">
        <v>18</v>
      </c>
      <c r="B19" s="1" t="s">
        <v>47</v>
      </c>
      <c r="C19" s="1"/>
      <c r="D19" s="1"/>
      <c r="E19" s="1" t="s">
        <v>52</v>
      </c>
      <c r="F19" s="1"/>
      <c r="G19" s="1" t="s">
        <v>46</v>
      </c>
      <c r="H19" s="1"/>
      <c r="I19" s="1" t="s">
        <v>46</v>
      </c>
      <c r="J19" s="78"/>
      <c r="K19" s="1" t="s">
        <v>38</v>
      </c>
      <c r="L19" s="1"/>
      <c r="M19" s="1" t="s">
        <v>46</v>
      </c>
      <c r="N19" s="1"/>
      <c r="AH19" s="72"/>
      <c r="AL19" s="76">
        <v>18</v>
      </c>
      <c r="AM19" s="1" t="s">
        <v>47</v>
      </c>
      <c r="AN19" s="1" t="s">
        <v>37</v>
      </c>
      <c r="AO19" s="1" t="s">
        <v>44</v>
      </c>
      <c r="AP19" s="1" t="s">
        <v>52</v>
      </c>
      <c r="AQ19" s="1" t="s">
        <v>35</v>
      </c>
      <c r="AR19" s="1" t="s">
        <v>46</v>
      </c>
      <c r="AS19" s="1" t="s">
        <v>40</v>
      </c>
      <c r="AT19" s="1" t="s">
        <v>46</v>
      </c>
      <c r="AU19" s="78" t="s">
        <v>42</v>
      </c>
      <c r="AV19" s="1" t="s">
        <v>38</v>
      </c>
      <c r="AW19" s="1" t="s">
        <v>42</v>
      </c>
      <c r="AX19" s="1" t="s">
        <v>46</v>
      </c>
      <c r="AY19" s="1" t="s">
        <v>42</v>
      </c>
      <c r="BS19" s="72"/>
    </row>
    <row r="20" spans="1:72" ht="13.9" customHeight="1" x14ac:dyDescent="0.25">
      <c r="A20" s="75">
        <v>19</v>
      </c>
      <c r="B20" s="1" t="s">
        <v>56</v>
      </c>
      <c r="C20" s="1"/>
      <c r="D20" s="1" t="s">
        <v>43</v>
      </c>
      <c r="E20" s="1"/>
      <c r="F20" s="1" t="s">
        <v>48</v>
      </c>
      <c r="G20" s="1"/>
      <c r="H20" s="1"/>
      <c r="I20" s="1" t="s">
        <v>39</v>
      </c>
      <c r="J20" s="1"/>
      <c r="K20" s="1"/>
      <c r="L20" s="1"/>
      <c r="M20" s="1" t="s">
        <v>44</v>
      </c>
      <c r="N20" s="1"/>
      <c r="O20" s="1" t="s">
        <v>33</v>
      </c>
      <c r="P20" s="1"/>
      <c r="Q20" s="1" t="s">
        <v>56</v>
      </c>
      <c r="R20" s="1"/>
      <c r="S20" s="1"/>
      <c r="T20" s="1" t="s">
        <v>47</v>
      </c>
      <c r="U20" s="1"/>
      <c r="V20" s="1" t="s">
        <v>39</v>
      </c>
      <c r="W20" s="1"/>
      <c r="AH20" s="72"/>
      <c r="AL20" s="75">
        <v>19</v>
      </c>
      <c r="AM20" s="1" t="s">
        <v>56</v>
      </c>
      <c r="AN20" s="1" t="s">
        <v>35</v>
      </c>
      <c r="AO20" s="1" t="s">
        <v>43</v>
      </c>
      <c r="AP20" s="1" t="s">
        <v>42</v>
      </c>
      <c r="AQ20" s="1" t="s">
        <v>48</v>
      </c>
      <c r="AR20" s="1" t="s">
        <v>36</v>
      </c>
      <c r="AS20" s="1" t="s">
        <v>46</v>
      </c>
      <c r="AT20" s="1" t="s">
        <v>39</v>
      </c>
      <c r="AU20" s="1" t="s">
        <v>42</v>
      </c>
      <c r="AV20" s="1" t="s">
        <v>35</v>
      </c>
      <c r="AW20" s="1" t="s">
        <v>53</v>
      </c>
      <c r="AX20" s="1" t="s">
        <v>44</v>
      </c>
      <c r="AY20" s="1" t="s">
        <v>42</v>
      </c>
      <c r="AZ20" s="1" t="s">
        <v>33</v>
      </c>
      <c r="BA20" s="1" t="s">
        <v>36</v>
      </c>
      <c r="BB20" s="1" t="s">
        <v>56</v>
      </c>
      <c r="BC20" s="1" t="s">
        <v>41</v>
      </c>
      <c r="BD20" s="1" t="s">
        <v>35</v>
      </c>
      <c r="BE20" s="1" t="s">
        <v>47</v>
      </c>
      <c r="BF20" s="1" t="s">
        <v>36</v>
      </c>
      <c r="BG20" s="1" t="s">
        <v>39</v>
      </c>
      <c r="BH20" s="1" t="s">
        <v>42</v>
      </c>
      <c r="BS20" s="72"/>
    </row>
    <row r="21" spans="1:72" ht="13.9" customHeight="1" x14ac:dyDescent="0.25">
      <c r="A21" s="76">
        <v>20</v>
      </c>
      <c r="B21" s="1" t="s">
        <v>53</v>
      </c>
      <c r="C21" s="1"/>
      <c r="D21" s="1" t="s">
        <v>34</v>
      </c>
      <c r="E21" s="1"/>
      <c r="F21" s="1" t="s">
        <v>57</v>
      </c>
      <c r="G21" s="78"/>
      <c r="H21" s="35" t="s">
        <v>56</v>
      </c>
      <c r="I21" s="1"/>
      <c r="J21" s="1" t="s">
        <v>44</v>
      </c>
      <c r="K21" s="1" t="s">
        <v>34</v>
      </c>
      <c r="L21" s="1"/>
      <c r="M21" s="1"/>
      <c r="N21" s="35" t="s">
        <v>46</v>
      </c>
      <c r="O21" s="78"/>
      <c r="P21" s="1" t="s">
        <v>41</v>
      </c>
      <c r="Q21" s="1"/>
      <c r="R21" s="1" t="s">
        <v>54</v>
      </c>
      <c r="S21" s="1"/>
      <c r="T21" s="1" t="s">
        <v>34</v>
      </c>
      <c r="U21" s="1" t="s">
        <v>40</v>
      </c>
      <c r="V21" s="1"/>
      <c r="W21" s="1" t="s">
        <v>40</v>
      </c>
      <c r="AL21" s="76">
        <v>20</v>
      </c>
      <c r="AM21" s="1" t="s">
        <v>53</v>
      </c>
      <c r="AN21" s="1" t="s">
        <v>35</v>
      </c>
      <c r="AO21" s="1" t="s">
        <v>34</v>
      </c>
      <c r="AP21" s="1" t="s">
        <v>39</v>
      </c>
      <c r="AQ21" s="1" t="s">
        <v>57</v>
      </c>
      <c r="AR21" s="78" t="s">
        <v>37</v>
      </c>
      <c r="AS21" s="35" t="s">
        <v>56</v>
      </c>
      <c r="AT21" s="1" t="s">
        <v>35</v>
      </c>
      <c r="AU21" s="1" t="s">
        <v>44</v>
      </c>
      <c r="AV21" s="1" t="s">
        <v>34</v>
      </c>
      <c r="AW21" s="1" t="s">
        <v>35</v>
      </c>
      <c r="AX21" s="1" t="s">
        <v>43</v>
      </c>
      <c r="AY21" s="35" t="s">
        <v>46</v>
      </c>
      <c r="AZ21" s="78" t="s">
        <v>37</v>
      </c>
      <c r="BA21" s="1" t="s">
        <v>41</v>
      </c>
      <c r="BB21" s="1" t="s">
        <v>42</v>
      </c>
      <c r="BC21" s="1" t="s">
        <v>54</v>
      </c>
      <c r="BD21" s="1" t="s">
        <v>45</v>
      </c>
      <c r="BE21" s="1" t="s">
        <v>34</v>
      </c>
      <c r="BF21" s="1" t="s">
        <v>40</v>
      </c>
      <c r="BG21" s="1" t="s">
        <v>36</v>
      </c>
      <c r="BH21" s="1" t="s">
        <v>40</v>
      </c>
    </row>
    <row r="22" spans="1:72" ht="13.9" customHeight="1" x14ac:dyDescent="0.25">
      <c r="A22" s="76">
        <v>21</v>
      </c>
      <c r="B22" s="1" t="s">
        <v>50</v>
      </c>
      <c r="C22" s="1"/>
      <c r="D22" s="1" t="s">
        <v>40</v>
      </c>
      <c r="E22" s="1"/>
      <c r="F22" s="1"/>
      <c r="G22" s="1" t="s">
        <v>39</v>
      </c>
      <c r="H22" s="1" t="s">
        <v>57</v>
      </c>
      <c r="I22" s="78"/>
      <c r="J22" s="1"/>
      <c r="K22" s="1"/>
      <c r="L22" s="1" t="s">
        <v>41</v>
      </c>
      <c r="M22" s="1"/>
      <c r="N22" s="78" t="s">
        <v>40</v>
      </c>
      <c r="O22" s="1"/>
      <c r="P22" s="1"/>
      <c r="Q22" s="1" t="s">
        <v>34</v>
      </c>
      <c r="R22" s="1"/>
      <c r="S22" s="1" t="s">
        <v>33</v>
      </c>
      <c r="AL22" s="76">
        <v>21</v>
      </c>
      <c r="AM22" s="1" t="s">
        <v>50</v>
      </c>
      <c r="AN22" s="1" t="s">
        <v>37</v>
      </c>
      <c r="AO22" s="1" t="s">
        <v>40</v>
      </c>
      <c r="AP22" s="1" t="s">
        <v>41</v>
      </c>
      <c r="AQ22" s="1" t="s">
        <v>42</v>
      </c>
      <c r="AR22" s="1" t="s">
        <v>39</v>
      </c>
      <c r="AS22" s="1" t="s">
        <v>57</v>
      </c>
      <c r="AT22" s="78" t="s">
        <v>37</v>
      </c>
      <c r="AU22" s="1" t="s">
        <v>35</v>
      </c>
      <c r="AV22" s="1" t="s">
        <v>53</v>
      </c>
      <c r="AW22" s="1" t="s">
        <v>41</v>
      </c>
      <c r="AX22" s="1" t="s">
        <v>36</v>
      </c>
      <c r="AY22" s="78" t="s">
        <v>40</v>
      </c>
      <c r="AZ22" s="1" t="s">
        <v>54</v>
      </c>
      <c r="BA22" s="1" t="s">
        <v>36</v>
      </c>
      <c r="BB22" s="1" t="s">
        <v>34</v>
      </c>
      <c r="BC22" s="1" t="s">
        <v>35</v>
      </c>
      <c r="BD22" s="1" t="s">
        <v>33</v>
      </c>
    </row>
    <row r="23" spans="1:72" ht="13.9" customHeight="1" x14ac:dyDescent="0.25">
      <c r="A23" s="75">
        <v>22</v>
      </c>
      <c r="B23" s="1" t="s">
        <v>46</v>
      </c>
      <c r="C23" s="1"/>
      <c r="D23" s="1" t="s">
        <v>49</v>
      </c>
      <c r="E23" s="1" t="s">
        <v>39</v>
      </c>
      <c r="F23" s="78"/>
      <c r="G23" s="1" t="s">
        <v>44</v>
      </c>
      <c r="H23" s="1"/>
      <c r="I23" s="1" t="s">
        <v>41</v>
      </c>
      <c r="J23" s="1"/>
      <c r="K23" s="1" t="s">
        <v>57</v>
      </c>
      <c r="L23" s="1" t="s">
        <v>52</v>
      </c>
      <c r="M23" s="1"/>
      <c r="AL23" s="75">
        <v>22</v>
      </c>
      <c r="AM23" s="1" t="s">
        <v>46</v>
      </c>
      <c r="AN23" s="1" t="s">
        <v>37</v>
      </c>
      <c r="AO23" s="1" t="s">
        <v>49</v>
      </c>
      <c r="AP23" s="1" t="s">
        <v>39</v>
      </c>
      <c r="AQ23" s="78" t="s">
        <v>37</v>
      </c>
      <c r="AR23" s="1" t="s">
        <v>44</v>
      </c>
      <c r="AS23" s="1" t="s">
        <v>40</v>
      </c>
      <c r="AT23" s="1" t="s">
        <v>41</v>
      </c>
      <c r="AU23" s="1" t="s">
        <v>35</v>
      </c>
      <c r="AV23" s="1" t="s">
        <v>57</v>
      </c>
      <c r="AW23" s="1" t="s">
        <v>52</v>
      </c>
      <c r="AX23" s="1" t="s">
        <v>37</v>
      </c>
    </row>
    <row r="24" spans="1:72" ht="13.9" customHeight="1" x14ac:dyDescent="0.25">
      <c r="A24" s="76">
        <v>23</v>
      </c>
      <c r="B24" s="1" t="s">
        <v>55</v>
      </c>
      <c r="C24" s="1"/>
      <c r="D24" s="1"/>
      <c r="E24" s="1" t="s">
        <v>39</v>
      </c>
      <c r="F24" s="1" t="s">
        <v>57</v>
      </c>
      <c r="G24" s="78"/>
      <c r="H24" s="1" t="s">
        <v>43</v>
      </c>
      <c r="I24" s="1"/>
      <c r="J24" s="1" t="s">
        <v>54</v>
      </c>
      <c r="K24" s="1"/>
      <c r="L24" s="1" t="s">
        <v>43</v>
      </c>
      <c r="M24" s="78"/>
      <c r="N24" s="1" t="s">
        <v>44</v>
      </c>
      <c r="O24" s="1"/>
      <c r="P24" s="1"/>
      <c r="Q24" s="1" t="s">
        <v>47</v>
      </c>
      <c r="R24" s="1"/>
      <c r="S24" s="1" t="s">
        <v>40</v>
      </c>
      <c r="T24" s="1"/>
      <c r="U24" s="1" t="s">
        <v>43</v>
      </c>
      <c r="AL24" s="76">
        <v>23</v>
      </c>
      <c r="AM24" s="1" t="s">
        <v>55</v>
      </c>
      <c r="AN24" s="1" t="s">
        <v>36</v>
      </c>
      <c r="AO24" s="1" t="s">
        <v>46</v>
      </c>
      <c r="AP24" s="1" t="s">
        <v>39</v>
      </c>
      <c r="AQ24" s="1" t="s">
        <v>57</v>
      </c>
      <c r="AR24" s="78" t="s">
        <v>36</v>
      </c>
      <c r="AS24" s="1" t="s">
        <v>43</v>
      </c>
      <c r="AT24" s="1" t="s">
        <v>42</v>
      </c>
      <c r="AU24" s="1" t="s">
        <v>54</v>
      </c>
      <c r="AV24" s="1" t="s">
        <v>36</v>
      </c>
      <c r="AW24" s="1" t="s">
        <v>43</v>
      </c>
      <c r="AX24" s="78" t="s">
        <v>36</v>
      </c>
      <c r="AY24" s="1" t="s">
        <v>44</v>
      </c>
      <c r="AZ24" s="1" t="s">
        <v>41</v>
      </c>
      <c r="BA24" s="1" t="s">
        <v>42</v>
      </c>
      <c r="BB24" s="1" t="s">
        <v>47</v>
      </c>
      <c r="BC24" s="1" t="s">
        <v>44</v>
      </c>
      <c r="BD24" s="1" t="s">
        <v>40</v>
      </c>
      <c r="BE24" s="1" t="s">
        <v>42</v>
      </c>
      <c r="BF24" s="1" t="s">
        <v>43</v>
      </c>
    </row>
    <row r="25" spans="1:72" ht="13.9" customHeight="1" x14ac:dyDescent="0.25">
      <c r="A25" s="75">
        <v>24</v>
      </c>
      <c r="B25" s="1" t="s">
        <v>46</v>
      </c>
      <c r="C25" s="1"/>
      <c r="D25" s="1" t="s">
        <v>53</v>
      </c>
      <c r="E25" s="1"/>
      <c r="F25" s="1" t="s">
        <v>43</v>
      </c>
      <c r="G25" s="1"/>
      <c r="H25" s="78"/>
      <c r="I25" s="1" t="s">
        <v>41</v>
      </c>
      <c r="J25" s="1"/>
      <c r="K25" s="1" t="s">
        <v>53</v>
      </c>
      <c r="L25" s="1"/>
      <c r="M25" s="1" t="s">
        <v>40</v>
      </c>
      <c r="N25" s="1"/>
      <c r="AK25" s="74"/>
      <c r="AL25" s="75">
        <v>24</v>
      </c>
      <c r="AM25" s="1" t="s">
        <v>46</v>
      </c>
      <c r="AN25" s="1" t="s">
        <v>36</v>
      </c>
      <c r="AO25" s="1" t="s">
        <v>53</v>
      </c>
      <c r="AP25" s="1" t="s">
        <v>36</v>
      </c>
      <c r="AQ25" s="1" t="s">
        <v>43</v>
      </c>
      <c r="AR25" s="1" t="s">
        <v>46</v>
      </c>
      <c r="AS25" s="78" t="s">
        <v>37</v>
      </c>
      <c r="AT25" s="1" t="s">
        <v>41</v>
      </c>
      <c r="AU25" s="1" t="s">
        <v>36</v>
      </c>
      <c r="AV25" s="1" t="s">
        <v>53</v>
      </c>
      <c r="AW25" s="1" t="s">
        <v>36</v>
      </c>
      <c r="AX25" s="1" t="s">
        <v>40</v>
      </c>
      <c r="AY25" s="1" t="s">
        <v>37</v>
      </c>
    </row>
    <row r="26" spans="1:72" ht="13.9" customHeight="1" x14ac:dyDescent="0.25"/>
    <row r="27" spans="1:72" ht="13.9" customHeight="1" x14ac:dyDescent="0.25">
      <c r="A27" t="s">
        <v>0</v>
      </c>
      <c r="Q27" s="71"/>
      <c r="AL27" t="s">
        <v>0</v>
      </c>
      <c r="BB27" s="71"/>
    </row>
    <row r="28" spans="1:72" ht="13.9" customHeight="1" x14ac:dyDescent="0.25">
      <c r="A28" s="75">
        <v>1</v>
      </c>
      <c r="B28" t="s">
        <v>60</v>
      </c>
      <c r="AL28" s="75">
        <v>1</v>
      </c>
      <c r="AM28" t="s">
        <v>60</v>
      </c>
    </row>
    <row r="29" spans="1:72" ht="13.9" customHeight="1" x14ac:dyDescent="0.25">
      <c r="A29" s="76">
        <v>2</v>
      </c>
      <c r="B29" t="s">
        <v>61</v>
      </c>
      <c r="AL29" s="76">
        <v>2</v>
      </c>
      <c r="AM29" t="s">
        <v>61</v>
      </c>
    </row>
    <row r="30" spans="1:72" ht="13.9" customHeight="1" x14ac:dyDescent="0.25">
      <c r="A30" s="75">
        <v>3</v>
      </c>
      <c r="B30" t="s">
        <v>62</v>
      </c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L30" s="75">
        <v>3</v>
      </c>
      <c r="AM30" t="s">
        <v>62</v>
      </c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</row>
    <row r="31" spans="1:72" ht="13.9" customHeight="1" x14ac:dyDescent="0.25">
      <c r="A31" s="76">
        <v>4</v>
      </c>
      <c r="B31" t="s">
        <v>63</v>
      </c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L31" s="76">
        <v>4</v>
      </c>
      <c r="AM31" t="s">
        <v>63</v>
      </c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</row>
    <row r="32" spans="1:72" ht="13.9" customHeight="1" x14ac:dyDescent="0.25">
      <c r="A32" s="75">
        <v>5</v>
      </c>
      <c r="B32" t="s">
        <v>64</v>
      </c>
      <c r="AL32" s="75">
        <v>5</v>
      </c>
      <c r="AM32" t="s">
        <v>64</v>
      </c>
    </row>
    <row r="33" spans="1:72" ht="13.9" customHeight="1" x14ac:dyDescent="0.25">
      <c r="A33" s="76">
        <v>6</v>
      </c>
      <c r="B33" t="s">
        <v>65</v>
      </c>
      <c r="AL33" s="76">
        <v>6</v>
      </c>
      <c r="AM33" t="s">
        <v>65</v>
      </c>
    </row>
    <row r="34" spans="1:72" ht="13.9" customHeight="1" x14ac:dyDescent="0.25">
      <c r="A34" s="75">
        <v>7</v>
      </c>
      <c r="B34" t="s">
        <v>66</v>
      </c>
      <c r="AL34" s="75">
        <v>7</v>
      </c>
      <c r="AM34" t="s">
        <v>66</v>
      </c>
    </row>
    <row r="35" spans="1:72" ht="13.9" customHeight="1" x14ac:dyDescent="0.25">
      <c r="A35" s="76">
        <v>8</v>
      </c>
      <c r="B35" t="s">
        <v>67</v>
      </c>
      <c r="AL35" s="76">
        <v>8</v>
      </c>
      <c r="AM35" t="s">
        <v>67</v>
      </c>
    </row>
    <row r="36" spans="1:72" ht="13.9" customHeight="1" x14ac:dyDescent="0.25">
      <c r="A36" s="75">
        <v>9</v>
      </c>
      <c r="B36" t="s">
        <v>68</v>
      </c>
      <c r="AL36" s="75">
        <v>9</v>
      </c>
      <c r="AM36" t="s">
        <v>68</v>
      </c>
    </row>
    <row r="37" spans="1:72" ht="13.9" customHeight="1" x14ac:dyDescent="0.25">
      <c r="A37" s="76">
        <v>10</v>
      </c>
      <c r="B37" t="s">
        <v>69</v>
      </c>
      <c r="AL37" s="76">
        <v>10</v>
      </c>
      <c r="AM37" t="s">
        <v>69</v>
      </c>
    </row>
    <row r="38" spans="1:72" ht="13.9" customHeight="1" x14ac:dyDescent="0.25">
      <c r="A38" s="75">
        <v>11</v>
      </c>
      <c r="B38" t="s">
        <v>70</v>
      </c>
      <c r="AL38" s="75">
        <v>11</v>
      </c>
      <c r="AM38" t="s">
        <v>70</v>
      </c>
    </row>
    <row r="39" spans="1:72" ht="13.9" customHeight="1" x14ac:dyDescent="0.25">
      <c r="A39" s="76">
        <v>12</v>
      </c>
      <c r="B39" t="s">
        <v>71</v>
      </c>
      <c r="AL39" s="76">
        <v>12</v>
      </c>
      <c r="AM39" t="s">
        <v>71</v>
      </c>
    </row>
    <row r="40" spans="1:72" ht="13.9" customHeight="1" x14ac:dyDescent="0.25">
      <c r="A40" s="75">
        <v>13</v>
      </c>
      <c r="B40" t="s">
        <v>72</v>
      </c>
      <c r="AL40" s="75">
        <v>13</v>
      </c>
      <c r="AM40" t="s">
        <v>72</v>
      </c>
    </row>
    <row r="41" spans="1:72" ht="13.9" customHeight="1" x14ac:dyDescent="0.25">
      <c r="A41" s="76">
        <v>14</v>
      </c>
      <c r="B41" t="s">
        <v>73</v>
      </c>
      <c r="AL41" s="76">
        <v>14</v>
      </c>
      <c r="AM41" t="s">
        <v>73</v>
      </c>
    </row>
    <row r="42" spans="1:72" ht="13.9" customHeight="1" x14ac:dyDescent="0.25">
      <c r="A42" s="75">
        <v>15</v>
      </c>
      <c r="B42" t="s">
        <v>74</v>
      </c>
      <c r="AL42" s="75">
        <v>15</v>
      </c>
      <c r="AM42" t="s">
        <v>74</v>
      </c>
    </row>
    <row r="43" spans="1:72" ht="13.9" customHeight="1" x14ac:dyDescent="0.25">
      <c r="A43" s="76">
        <v>16</v>
      </c>
      <c r="B43" s="80" t="s">
        <v>75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L43" s="76">
        <v>16</v>
      </c>
      <c r="AM43" s="80" t="s">
        <v>75</v>
      </c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</row>
    <row r="44" spans="1:72" ht="13.9" customHeight="1" x14ac:dyDescent="0.25">
      <c r="A44" s="75">
        <v>17</v>
      </c>
      <c r="B44" t="s">
        <v>76</v>
      </c>
      <c r="AL44" s="75">
        <v>17</v>
      </c>
      <c r="AM44" t="s">
        <v>76</v>
      </c>
    </row>
    <row r="45" spans="1:72" ht="13.9" customHeight="1" x14ac:dyDescent="0.25">
      <c r="A45" s="76">
        <v>18</v>
      </c>
      <c r="B45" s="80" t="s">
        <v>77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L45" s="76">
        <v>18</v>
      </c>
      <c r="AM45" s="80" t="s">
        <v>77</v>
      </c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</row>
    <row r="46" spans="1:72" ht="13.9" customHeight="1" x14ac:dyDescent="0.25">
      <c r="A46" s="75">
        <v>19</v>
      </c>
      <c r="B46" t="s">
        <v>78</v>
      </c>
      <c r="AL46" s="75">
        <v>19</v>
      </c>
      <c r="AM46" t="s">
        <v>78</v>
      </c>
    </row>
    <row r="47" spans="1:72" ht="13.9" customHeight="1" x14ac:dyDescent="0.25">
      <c r="A47" s="76">
        <v>20</v>
      </c>
      <c r="B47" t="s">
        <v>79</v>
      </c>
      <c r="AL47" s="76">
        <v>20</v>
      </c>
      <c r="AM47" t="s">
        <v>79</v>
      </c>
    </row>
    <row r="48" spans="1:72" ht="13.9" customHeight="1" x14ac:dyDescent="0.25">
      <c r="A48" s="75">
        <v>21</v>
      </c>
      <c r="B48" t="s">
        <v>80</v>
      </c>
      <c r="AL48" s="75">
        <v>21</v>
      </c>
      <c r="AM48" t="s">
        <v>80</v>
      </c>
    </row>
    <row r="49" spans="1:39" ht="13.9" customHeight="1" x14ac:dyDescent="0.25">
      <c r="A49" s="76">
        <v>22</v>
      </c>
      <c r="B49" t="s">
        <v>81</v>
      </c>
      <c r="AL49" s="76">
        <v>22</v>
      </c>
      <c r="AM49" t="s">
        <v>81</v>
      </c>
    </row>
    <row r="50" spans="1:39" ht="13.9" customHeight="1" x14ac:dyDescent="0.25">
      <c r="A50" s="75">
        <v>23</v>
      </c>
      <c r="B50" t="s">
        <v>82</v>
      </c>
      <c r="AL50" s="75">
        <v>23</v>
      </c>
      <c r="AM50" t="s">
        <v>82</v>
      </c>
    </row>
    <row r="51" spans="1:39" ht="13.9" customHeight="1" x14ac:dyDescent="0.25">
      <c r="A51" s="76">
        <v>24</v>
      </c>
      <c r="B51" t="s">
        <v>83</v>
      </c>
      <c r="AL51" s="76">
        <v>24</v>
      </c>
      <c r="AM51" t="s">
        <v>83</v>
      </c>
    </row>
    <row r="52" spans="1:39" ht="13.9" customHeight="1" x14ac:dyDescent="0.25"/>
    <row r="53" spans="1:39" ht="13.9" customHeight="1" x14ac:dyDescent="0.25"/>
    <row r="54" spans="1:39" ht="13.9" customHeight="1" x14ac:dyDescent="0.25"/>
    <row r="55" spans="1:39" ht="13.9" customHeight="1" x14ac:dyDescent="0.25"/>
    <row r="56" spans="1:39" ht="13.9" customHeight="1" x14ac:dyDescent="0.25"/>
    <row r="57" spans="1:39" ht="13.9" customHeight="1" x14ac:dyDescent="0.25"/>
    <row r="58" spans="1:39" ht="13.9" customHeight="1" x14ac:dyDescent="0.25"/>
    <row r="59" spans="1:39" ht="13.9" customHeight="1" x14ac:dyDescent="0.25"/>
    <row r="60" spans="1:39" ht="13.9" customHeight="1" x14ac:dyDescent="0.25"/>
    <row r="61" spans="1:39" ht="13.9" customHeight="1" x14ac:dyDescent="0.25"/>
    <row r="62" spans="1:39" ht="13.9" customHeight="1" x14ac:dyDescent="0.25"/>
    <row r="63" spans="1:39" ht="13.9" customHeight="1" x14ac:dyDescent="0.25"/>
    <row r="64" spans="1:39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20"/>
  <sheetViews>
    <sheetView zoomScaleNormal="100" workbookViewId="0">
      <selection activeCell="BS23" sqref="BS23"/>
    </sheetView>
  </sheetViews>
  <sheetFormatPr defaultRowHeight="15" x14ac:dyDescent="0.25"/>
  <cols>
    <col min="1" max="1" width="3.7109375" customWidth="1"/>
    <col min="2" max="37" width="2.42578125" customWidth="1"/>
    <col min="38" max="38" width="4.42578125" customWidth="1"/>
    <col min="39" max="40" width="2.42578125" customWidth="1"/>
    <col min="41" max="80" width="2.7109375" customWidth="1"/>
  </cols>
  <sheetData>
    <row r="1" spans="1:72" ht="13.9" customHeight="1" x14ac:dyDescent="0.25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79"/>
      <c r="L1" s="79"/>
      <c r="M1" s="79"/>
      <c r="N1" s="79"/>
      <c r="O1" s="79"/>
      <c r="P1" s="79"/>
      <c r="Q1" s="19"/>
      <c r="S1" s="19"/>
      <c r="AI1" s="36"/>
      <c r="AJ1" s="36"/>
      <c r="AL1" s="19" t="s">
        <v>59</v>
      </c>
      <c r="AM1" s="19"/>
      <c r="AN1" s="19"/>
      <c r="AO1" s="19"/>
      <c r="AP1" s="19"/>
      <c r="AQ1" s="19"/>
      <c r="AR1" s="19"/>
      <c r="AS1" s="19"/>
      <c r="AT1" s="19"/>
      <c r="AU1" s="19"/>
      <c r="AV1" s="79"/>
      <c r="AW1" s="79"/>
      <c r="AX1" s="79"/>
      <c r="AY1" s="79"/>
      <c r="AZ1" s="79"/>
      <c r="BA1" s="79"/>
      <c r="BB1" s="19"/>
      <c r="BD1" s="19"/>
      <c r="BT1" s="36"/>
    </row>
    <row r="2" spans="1:72" ht="13.9" customHeight="1" x14ac:dyDescent="0.25">
      <c r="A2" s="75">
        <v>1</v>
      </c>
      <c r="B2" s="1" t="s">
        <v>42</v>
      </c>
      <c r="C2" s="1"/>
      <c r="D2" s="1" t="s">
        <v>44</v>
      </c>
      <c r="E2" s="1"/>
      <c r="F2" s="1" t="s">
        <v>34</v>
      </c>
      <c r="G2" s="1"/>
      <c r="H2" s="1" t="s">
        <v>54</v>
      </c>
      <c r="I2" s="1"/>
      <c r="J2" s="1" t="s">
        <v>43</v>
      </c>
      <c r="K2" s="1" t="s">
        <v>46</v>
      </c>
      <c r="L2" s="78"/>
      <c r="M2" s="77" t="s">
        <v>38</v>
      </c>
      <c r="N2" s="1"/>
      <c r="O2" s="1" t="s">
        <v>46</v>
      </c>
      <c r="P2" s="1"/>
      <c r="AL2" s="75">
        <v>1</v>
      </c>
      <c r="AM2" s="1" t="s">
        <v>42</v>
      </c>
      <c r="AN2" s="1" t="s">
        <v>52</v>
      </c>
      <c r="AO2" s="1" t="s">
        <v>44</v>
      </c>
      <c r="AP2" s="1" t="s">
        <v>52</v>
      </c>
      <c r="AQ2" s="1" t="s">
        <v>34</v>
      </c>
      <c r="AR2" s="1" t="s">
        <v>45</v>
      </c>
      <c r="AS2" s="1" t="s">
        <v>54</v>
      </c>
      <c r="AT2" s="1" t="s">
        <v>37</v>
      </c>
      <c r="AU2" s="1" t="s">
        <v>43</v>
      </c>
      <c r="AV2" s="1" t="s">
        <v>46</v>
      </c>
      <c r="AW2" s="78" t="s">
        <v>42</v>
      </c>
      <c r="AX2" s="77" t="s">
        <v>38</v>
      </c>
      <c r="AY2" s="1" t="s">
        <v>42</v>
      </c>
      <c r="AZ2" s="1" t="s">
        <v>46</v>
      </c>
      <c r="BA2" s="1" t="s">
        <v>42</v>
      </c>
    </row>
    <row r="3" spans="1:72" ht="13.9" customHeight="1" x14ac:dyDescent="0.25">
      <c r="A3" s="76">
        <v>2</v>
      </c>
      <c r="B3" s="1" t="s">
        <v>37</v>
      </c>
      <c r="C3" s="1"/>
      <c r="D3" s="1" t="s">
        <v>41</v>
      </c>
      <c r="E3" s="1"/>
      <c r="F3" s="1" t="s">
        <v>47</v>
      </c>
      <c r="G3" s="1" t="s">
        <v>46</v>
      </c>
      <c r="H3" s="1"/>
      <c r="I3" s="1" t="s">
        <v>52</v>
      </c>
      <c r="J3" s="1"/>
      <c r="K3" s="1" t="s">
        <v>52</v>
      </c>
      <c r="L3" s="1"/>
      <c r="M3" s="1" t="s">
        <v>43</v>
      </c>
      <c r="N3" s="1"/>
      <c r="O3" s="1" t="s">
        <v>44</v>
      </c>
      <c r="P3" s="1"/>
      <c r="Q3" s="1" t="s">
        <v>46</v>
      </c>
      <c r="R3" s="1"/>
      <c r="S3" s="1"/>
      <c r="T3" s="1" t="s">
        <v>54</v>
      </c>
      <c r="U3" s="1" t="s">
        <v>47</v>
      </c>
      <c r="V3" s="1"/>
      <c r="W3" s="1"/>
      <c r="X3" s="1" t="s">
        <v>52</v>
      </c>
      <c r="Y3" s="1"/>
      <c r="AH3" s="72"/>
      <c r="AL3" s="76">
        <v>2</v>
      </c>
      <c r="AM3" s="1" t="s">
        <v>37</v>
      </c>
      <c r="AN3" s="1" t="s">
        <v>54</v>
      </c>
      <c r="AO3" s="1" t="s">
        <v>41</v>
      </c>
      <c r="AP3" s="1" t="s">
        <v>42</v>
      </c>
      <c r="AQ3" s="1" t="s">
        <v>47</v>
      </c>
      <c r="AR3" s="1" t="s">
        <v>46</v>
      </c>
      <c r="AS3" s="1" t="s">
        <v>35</v>
      </c>
      <c r="AT3" s="1" t="s">
        <v>52</v>
      </c>
      <c r="AU3" s="1" t="s">
        <v>36</v>
      </c>
      <c r="AV3" s="1" t="s">
        <v>52</v>
      </c>
      <c r="AW3" s="1" t="s">
        <v>35</v>
      </c>
      <c r="AX3" s="1" t="s">
        <v>43</v>
      </c>
      <c r="AY3" s="1" t="s">
        <v>35</v>
      </c>
      <c r="AZ3" s="1" t="s">
        <v>44</v>
      </c>
      <c r="BA3" s="1" t="s">
        <v>40</v>
      </c>
      <c r="BB3" s="1" t="s">
        <v>46</v>
      </c>
      <c r="BC3" s="1" t="s">
        <v>37</v>
      </c>
      <c r="BD3" s="1" t="s">
        <v>37</v>
      </c>
      <c r="BE3" s="1" t="s">
        <v>54</v>
      </c>
      <c r="BF3" s="1" t="s">
        <v>47</v>
      </c>
      <c r="BG3" s="1" t="s">
        <v>42</v>
      </c>
      <c r="BH3" s="1" t="s">
        <v>34</v>
      </c>
      <c r="BI3" s="1" t="s">
        <v>52</v>
      </c>
      <c r="BJ3" s="1" t="s">
        <v>37</v>
      </c>
      <c r="BS3" s="72"/>
    </row>
    <row r="4" spans="1:72" ht="13.9" customHeight="1" x14ac:dyDescent="0.25">
      <c r="A4" s="75">
        <v>3</v>
      </c>
      <c r="B4" s="1" t="s">
        <v>55</v>
      </c>
      <c r="C4" s="1"/>
      <c r="D4" s="1" t="s">
        <v>47</v>
      </c>
      <c r="E4" s="1" t="s">
        <v>46</v>
      </c>
      <c r="F4" s="1"/>
      <c r="G4" s="78"/>
      <c r="H4" s="1" t="s">
        <v>54</v>
      </c>
      <c r="I4" s="1" t="s">
        <v>47</v>
      </c>
      <c r="J4" s="1"/>
      <c r="K4" s="1" t="s">
        <v>34</v>
      </c>
      <c r="L4" s="1" t="s">
        <v>52</v>
      </c>
      <c r="M4" s="1"/>
      <c r="AH4" s="72"/>
      <c r="AL4" s="75">
        <v>3</v>
      </c>
      <c r="AM4" s="1" t="s">
        <v>55</v>
      </c>
      <c r="AN4" s="1" t="s">
        <v>35</v>
      </c>
      <c r="AO4" s="1" t="s">
        <v>47</v>
      </c>
      <c r="AP4" s="1" t="s">
        <v>46</v>
      </c>
      <c r="AQ4" s="1" t="s">
        <v>37</v>
      </c>
      <c r="AR4" s="78" t="s">
        <v>37</v>
      </c>
      <c r="AS4" s="1" t="s">
        <v>54</v>
      </c>
      <c r="AT4" s="1" t="s">
        <v>47</v>
      </c>
      <c r="AU4" s="1" t="s">
        <v>42</v>
      </c>
      <c r="AV4" s="1" t="s">
        <v>34</v>
      </c>
      <c r="AW4" s="1" t="s">
        <v>52</v>
      </c>
      <c r="AX4" s="1" t="s">
        <v>37</v>
      </c>
      <c r="BS4" s="72"/>
    </row>
    <row r="5" spans="1:72" ht="13.9" customHeight="1" x14ac:dyDescent="0.25">
      <c r="A5" s="76">
        <v>4</v>
      </c>
      <c r="B5" s="1" t="s">
        <v>37</v>
      </c>
      <c r="C5" s="1"/>
      <c r="D5" s="1" t="s">
        <v>41</v>
      </c>
      <c r="E5" s="1"/>
      <c r="F5" s="1" t="s">
        <v>47</v>
      </c>
      <c r="G5" s="1"/>
      <c r="H5" s="78"/>
      <c r="I5" s="1" t="s">
        <v>34</v>
      </c>
      <c r="J5" s="1"/>
      <c r="K5" s="1" t="s">
        <v>52</v>
      </c>
      <c r="L5" s="1"/>
      <c r="M5" s="1" t="s">
        <v>38</v>
      </c>
      <c r="N5" s="1"/>
      <c r="O5" s="1" t="s">
        <v>39</v>
      </c>
      <c r="P5" s="78"/>
      <c r="Q5" s="1" t="s">
        <v>56</v>
      </c>
      <c r="R5" s="1"/>
      <c r="S5" s="1"/>
      <c r="T5" s="1" t="s">
        <v>47</v>
      </c>
      <c r="U5" s="1"/>
      <c r="V5" s="1" t="s">
        <v>39</v>
      </c>
      <c r="W5" s="1"/>
      <c r="X5" s="1" t="s">
        <v>34</v>
      </c>
      <c r="Y5" s="1"/>
      <c r="Z5" s="1"/>
      <c r="AH5" s="72"/>
      <c r="AL5" s="76">
        <v>4</v>
      </c>
      <c r="AM5" s="1" t="s">
        <v>37</v>
      </c>
      <c r="AN5" s="1" t="s">
        <v>54</v>
      </c>
      <c r="AO5" s="1" t="s">
        <v>41</v>
      </c>
      <c r="AP5" s="1" t="s">
        <v>42</v>
      </c>
      <c r="AQ5" s="1" t="s">
        <v>47</v>
      </c>
      <c r="AR5" s="1" t="s">
        <v>46</v>
      </c>
      <c r="AS5" s="78" t="s">
        <v>36</v>
      </c>
      <c r="AT5" s="1" t="s">
        <v>34</v>
      </c>
      <c r="AU5" s="1" t="s">
        <v>35</v>
      </c>
      <c r="AV5" s="1" t="s">
        <v>52</v>
      </c>
      <c r="AW5" s="1" t="s">
        <v>36</v>
      </c>
      <c r="AX5" s="1" t="s">
        <v>38</v>
      </c>
      <c r="AY5" s="1" t="s">
        <v>37</v>
      </c>
      <c r="AZ5" s="1" t="s">
        <v>39</v>
      </c>
      <c r="BA5" s="78" t="s">
        <v>36</v>
      </c>
      <c r="BB5" s="1" t="s">
        <v>56</v>
      </c>
      <c r="BC5" s="1" t="s">
        <v>41</v>
      </c>
      <c r="BD5" s="1" t="s">
        <v>35</v>
      </c>
      <c r="BE5" s="1" t="s">
        <v>47</v>
      </c>
      <c r="BF5" s="1" t="s">
        <v>36</v>
      </c>
      <c r="BG5" s="1" t="s">
        <v>39</v>
      </c>
      <c r="BH5" s="1" t="s">
        <v>36</v>
      </c>
      <c r="BI5" s="1" t="s">
        <v>34</v>
      </c>
      <c r="BJ5" s="1" t="s">
        <v>46</v>
      </c>
      <c r="BK5" s="1" t="s">
        <v>42</v>
      </c>
      <c r="BS5" s="72"/>
    </row>
    <row r="6" spans="1:72" ht="13.9" customHeight="1" x14ac:dyDescent="0.25">
      <c r="A6" s="75">
        <v>5</v>
      </c>
      <c r="B6" s="1" t="s">
        <v>54</v>
      </c>
      <c r="C6" s="1"/>
      <c r="D6" s="1" t="s">
        <v>34</v>
      </c>
      <c r="E6" s="78"/>
      <c r="F6" s="1"/>
      <c r="G6" s="1" t="s">
        <v>34</v>
      </c>
      <c r="H6" s="1"/>
      <c r="I6" s="1" t="s">
        <v>53</v>
      </c>
      <c r="J6" s="1"/>
      <c r="K6" s="78" t="s">
        <v>52</v>
      </c>
      <c r="L6" s="1"/>
      <c r="M6" s="1" t="s">
        <v>44</v>
      </c>
      <c r="N6" s="1"/>
      <c r="O6" s="1" t="s">
        <v>41</v>
      </c>
      <c r="P6" s="1" t="s">
        <v>40</v>
      </c>
      <c r="Q6" s="1"/>
      <c r="R6" s="1" t="s">
        <v>55</v>
      </c>
      <c r="S6" s="1"/>
      <c r="T6" s="1"/>
      <c r="U6" s="1" t="s">
        <v>40</v>
      </c>
      <c r="AH6" s="72"/>
      <c r="AL6" s="75">
        <v>5</v>
      </c>
      <c r="AM6" s="1" t="s">
        <v>54</v>
      </c>
      <c r="AN6" s="1" t="s">
        <v>42</v>
      </c>
      <c r="AO6" s="1" t="s">
        <v>34</v>
      </c>
      <c r="AP6" s="78" t="s">
        <v>35</v>
      </c>
      <c r="AQ6" s="1" t="s">
        <v>33</v>
      </c>
      <c r="AR6" s="1" t="s">
        <v>34</v>
      </c>
      <c r="AS6" s="1" t="s">
        <v>35</v>
      </c>
      <c r="AT6" s="1" t="s">
        <v>53</v>
      </c>
      <c r="AU6" s="1" t="s">
        <v>35</v>
      </c>
      <c r="AV6" s="78" t="s">
        <v>52</v>
      </c>
      <c r="AW6" s="1" t="s">
        <v>36</v>
      </c>
      <c r="AX6" s="1" t="s">
        <v>44</v>
      </c>
      <c r="AY6" s="1" t="s">
        <v>35</v>
      </c>
      <c r="AZ6" s="1" t="s">
        <v>41</v>
      </c>
      <c r="BA6" s="1" t="s">
        <v>40</v>
      </c>
      <c r="BB6" s="1" t="s">
        <v>37</v>
      </c>
      <c r="BC6" s="1" t="s">
        <v>55</v>
      </c>
      <c r="BD6" s="1" t="s">
        <v>42</v>
      </c>
      <c r="BE6" s="1" t="s">
        <v>46</v>
      </c>
      <c r="BF6" s="1" t="s">
        <v>40</v>
      </c>
      <c r="BS6" s="72"/>
    </row>
    <row r="7" spans="1:72" ht="13.9" customHeight="1" x14ac:dyDescent="0.25">
      <c r="A7" s="76">
        <v>6</v>
      </c>
      <c r="B7" s="1" t="s">
        <v>55</v>
      </c>
      <c r="C7" s="1"/>
      <c r="D7" s="1"/>
      <c r="E7" s="1" t="s">
        <v>49</v>
      </c>
      <c r="F7" s="1"/>
      <c r="AH7" s="72"/>
      <c r="AL7" s="76">
        <v>6</v>
      </c>
      <c r="AM7" s="1" t="s">
        <v>55</v>
      </c>
      <c r="AN7" s="1" t="s">
        <v>36</v>
      </c>
      <c r="AO7" s="1" t="s">
        <v>41</v>
      </c>
      <c r="AP7" s="1" t="s">
        <v>49</v>
      </c>
      <c r="AQ7" s="1" t="s">
        <v>36</v>
      </c>
      <c r="BS7" s="72"/>
    </row>
    <row r="8" spans="1:72" ht="13.9" customHeight="1" x14ac:dyDescent="0.25">
      <c r="A8" s="75">
        <v>7</v>
      </c>
      <c r="B8" s="1" t="s">
        <v>44</v>
      </c>
      <c r="C8" s="1"/>
      <c r="D8" s="1" t="s">
        <v>41</v>
      </c>
      <c r="E8" s="1"/>
      <c r="F8" s="1"/>
      <c r="G8" s="1" t="s">
        <v>52</v>
      </c>
      <c r="H8" s="78"/>
      <c r="I8" s="1" t="s">
        <v>56</v>
      </c>
      <c r="J8" s="1"/>
      <c r="K8" s="1" t="s">
        <v>44</v>
      </c>
      <c r="L8" s="1"/>
      <c r="M8" s="1"/>
      <c r="N8" s="1" t="s">
        <v>43</v>
      </c>
      <c r="O8" s="1"/>
      <c r="P8" s="1" t="s">
        <v>46</v>
      </c>
      <c r="Q8" s="1" t="s">
        <v>39</v>
      </c>
      <c r="R8" s="1"/>
      <c r="AH8" s="19"/>
      <c r="AI8" s="19"/>
      <c r="AL8" s="75">
        <v>7</v>
      </c>
      <c r="AM8" s="1" t="s">
        <v>44</v>
      </c>
      <c r="AN8" s="1" t="s">
        <v>40</v>
      </c>
      <c r="AO8" s="1" t="s">
        <v>41</v>
      </c>
      <c r="AP8" s="1" t="s">
        <v>35</v>
      </c>
      <c r="AQ8" s="1" t="s">
        <v>57</v>
      </c>
      <c r="AR8" s="1" t="s">
        <v>52</v>
      </c>
      <c r="AS8" s="78" t="s">
        <v>42</v>
      </c>
      <c r="AT8" s="1" t="s">
        <v>56</v>
      </c>
      <c r="AU8" s="1" t="s">
        <v>35</v>
      </c>
      <c r="AV8" s="1" t="s">
        <v>44</v>
      </c>
      <c r="AW8" s="1" t="s">
        <v>34</v>
      </c>
      <c r="AX8" s="1" t="s">
        <v>35</v>
      </c>
      <c r="AY8" s="1" t="s">
        <v>43</v>
      </c>
      <c r="AZ8" s="1" t="s">
        <v>36</v>
      </c>
      <c r="BA8" s="1" t="s">
        <v>46</v>
      </c>
      <c r="BB8" s="1" t="s">
        <v>39</v>
      </c>
      <c r="BC8" s="1" t="s">
        <v>36</v>
      </c>
      <c r="BS8" s="19"/>
    </row>
    <row r="9" spans="1:72" ht="13.9" customHeight="1" x14ac:dyDescent="0.25">
      <c r="A9" s="76">
        <v>8</v>
      </c>
      <c r="B9" s="1" t="s">
        <v>49</v>
      </c>
      <c r="C9" s="1"/>
      <c r="D9" s="1" t="s">
        <v>34</v>
      </c>
      <c r="E9" s="1"/>
      <c r="F9" s="78" t="s">
        <v>46</v>
      </c>
      <c r="G9" s="1" t="s">
        <v>47</v>
      </c>
      <c r="H9" s="1"/>
      <c r="I9" s="1" t="s">
        <v>53</v>
      </c>
      <c r="J9" s="1"/>
      <c r="K9" s="1" t="s">
        <v>48</v>
      </c>
      <c r="L9" s="1"/>
      <c r="M9" s="1" t="s">
        <v>52</v>
      </c>
      <c r="AH9" s="72"/>
      <c r="AL9" s="76">
        <v>8</v>
      </c>
      <c r="AM9" s="1" t="s">
        <v>49</v>
      </c>
      <c r="AN9" s="1" t="s">
        <v>42</v>
      </c>
      <c r="AO9" s="1" t="s">
        <v>34</v>
      </c>
      <c r="AP9" s="1" t="s">
        <v>42</v>
      </c>
      <c r="AQ9" s="78" t="s">
        <v>46</v>
      </c>
      <c r="AR9" s="1" t="s">
        <v>47</v>
      </c>
      <c r="AS9" s="1" t="s">
        <v>35</v>
      </c>
      <c r="AT9" s="1" t="s">
        <v>53</v>
      </c>
      <c r="AU9" s="1" t="s">
        <v>37</v>
      </c>
      <c r="AV9" s="1" t="s">
        <v>48</v>
      </c>
      <c r="AW9" s="1" t="s">
        <v>42</v>
      </c>
      <c r="AX9" s="1" t="s">
        <v>52</v>
      </c>
      <c r="BS9" s="72"/>
    </row>
    <row r="10" spans="1:72" ht="13.9" customHeight="1" x14ac:dyDescent="0.25">
      <c r="A10" s="75">
        <v>9</v>
      </c>
      <c r="B10" s="1" t="s">
        <v>47</v>
      </c>
      <c r="C10" s="1"/>
      <c r="D10" s="1" t="s">
        <v>43</v>
      </c>
      <c r="E10" s="1"/>
      <c r="F10" s="78"/>
      <c r="G10" s="1" t="s">
        <v>46</v>
      </c>
      <c r="H10" s="78"/>
      <c r="I10" s="1" t="s">
        <v>47</v>
      </c>
      <c r="J10" s="1"/>
      <c r="K10" s="1" t="s">
        <v>47</v>
      </c>
      <c r="L10" s="1"/>
      <c r="M10" s="1" t="s">
        <v>46</v>
      </c>
      <c r="N10" s="1"/>
      <c r="O10" s="1" t="s">
        <v>43</v>
      </c>
      <c r="P10" s="1"/>
      <c r="Q10" s="1"/>
      <c r="R10" s="1" t="s">
        <v>47</v>
      </c>
      <c r="S10" s="1" t="s">
        <v>46</v>
      </c>
      <c r="T10" s="1"/>
      <c r="U10" s="1"/>
      <c r="V10" s="1" t="s">
        <v>40</v>
      </c>
      <c r="AH10" s="72"/>
      <c r="AL10" s="75">
        <v>9</v>
      </c>
      <c r="AM10" s="1" t="s">
        <v>47</v>
      </c>
      <c r="AN10" s="1" t="s">
        <v>36</v>
      </c>
      <c r="AO10" s="1" t="s">
        <v>43</v>
      </c>
      <c r="AP10" s="1" t="s">
        <v>42</v>
      </c>
      <c r="AQ10" s="78" t="s">
        <v>52</v>
      </c>
      <c r="AR10" s="1" t="s">
        <v>46</v>
      </c>
      <c r="AS10" s="78" t="s">
        <v>36</v>
      </c>
      <c r="AT10" s="1" t="s">
        <v>47</v>
      </c>
      <c r="AU10" s="1" t="s">
        <v>35</v>
      </c>
      <c r="AV10" s="1" t="s">
        <v>47</v>
      </c>
      <c r="AW10" s="1" t="s">
        <v>36</v>
      </c>
      <c r="AX10" s="1" t="s">
        <v>46</v>
      </c>
      <c r="AY10" s="1" t="s">
        <v>35</v>
      </c>
      <c r="AZ10" s="1" t="s">
        <v>43</v>
      </c>
      <c r="BA10" s="1" t="s">
        <v>41</v>
      </c>
      <c r="BB10" s="1" t="s">
        <v>42</v>
      </c>
      <c r="BC10" s="1" t="s">
        <v>47</v>
      </c>
      <c r="BD10" s="1" t="s">
        <v>46</v>
      </c>
      <c r="BE10" s="1" t="s">
        <v>35</v>
      </c>
      <c r="BF10" s="1" t="s">
        <v>44</v>
      </c>
      <c r="BG10" s="1" t="s">
        <v>40</v>
      </c>
      <c r="BS10" s="72"/>
    </row>
    <row r="11" spans="1:72" ht="13.9" customHeight="1" x14ac:dyDescent="0.25">
      <c r="A11" s="76">
        <v>10</v>
      </c>
      <c r="B11" s="1" t="s">
        <v>52</v>
      </c>
      <c r="C11" s="1"/>
      <c r="D11" s="1"/>
      <c r="E11" s="1" t="s">
        <v>52</v>
      </c>
      <c r="F11" s="1"/>
      <c r="G11" s="1" t="s">
        <v>34</v>
      </c>
      <c r="H11" s="1"/>
      <c r="I11" s="1" t="s">
        <v>38</v>
      </c>
      <c r="J11" s="1"/>
      <c r="K11" s="1" t="s">
        <v>39</v>
      </c>
      <c r="L11" s="78"/>
      <c r="M11" s="1" t="s">
        <v>56</v>
      </c>
      <c r="N11" s="1" t="s">
        <v>41</v>
      </c>
      <c r="O11" s="1"/>
      <c r="P11" s="1" t="s">
        <v>47</v>
      </c>
      <c r="Q11" s="1"/>
      <c r="R11" s="1" t="s">
        <v>39</v>
      </c>
      <c r="S11" s="1" t="s">
        <v>46</v>
      </c>
      <c r="T11" s="78"/>
      <c r="U11" s="1" t="s">
        <v>38</v>
      </c>
      <c r="V11" s="1"/>
      <c r="W11" s="1" t="s">
        <v>46</v>
      </c>
      <c r="X11" s="1"/>
      <c r="AH11" s="72"/>
      <c r="AL11" s="76">
        <v>10</v>
      </c>
      <c r="AM11" s="1" t="s">
        <v>52</v>
      </c>
      <c r="AN11" s="1" t="s">
        <v>36</v>
      </c>
      <c r="AO11" s="1" t="s">
        <v>34</v>
      </c>
      <c r="AP11" s="1" t="s">
        <v>52</v>
      </c>
      <c r="AQ11" s="1" t="s">
        <v>45</v>
      </c>
      <c r="AR11" s="1" t="s">
        <v>34</v>
      </c>
      <c r="AS11" s="1" t="s">
        <v>36</v>
      </c>
      <c r="AT11" s="1" t="s">
        <v>38</v>
      </c>
      <c r="AU11" s="1" t="s">
        <v>37</v>
      </c>
      <c r="AV11" s="1" t="s">
        <v>39</v>
      </c>
      <c r="AW11" s="78" t="s">
        <v>36</v>
      </c>
      <c r="AX11" s="1" t="s">
        <v>56</v>
      </c>
      <c r="AY11" s="1" t="s">
        <v>41</v>
      </c>
      <c r="AZ11" s="1" t="s">
        <v>35</v>
      </c>
      <c r="BA11" s="1" t="s">
        <v>47</v>
      </c>
      <c r="BB11" s="1" t="s">
        <v>36</v>
      </c>
      <c r="BC11" s="1" t="s">
        <v>39</v>
      </c>
      <c r="BD11" s="1" t="s">
        <v>46</v>
      </c>
      <c r="BE11" s="78" t="s">
        <v>42</v>
      </c>
      <c r="BF11" s="1" t="s">
        <v>38</v>
      </c>
      <c r="BG11" s="1" t="s">
        <v>42</v>
      </c>
      <c r="BH11" s="1" t="s">
        <v>46</v>
      </c>
      <c r="BI11" s="1" t="s">
        <v>42</v>
      </c>
      <c r="BS11" s="72"/>
    </row>
    <row r="12" spans="1:72" ht="13.9" customHeight="1" x14ac:dyDescent="0.25">
      <c r="A12" s="75">
        <v>11</v>
      </c>
      <c r="B12" s="73" t="s">
        <v>44</v>
      </c>
      <c r="C12" s="1"/>
      <c r="D12" s="1" t="s">
        <v>41</v>
      </c>
      <c r="E12" s="1"/>
      <c r="F12" s="1" t="s">
        <v>55</v>
      </c>
      <c r="G12" s="1"/>
      <c r="H12" s="1" t="s">
        <v>46</v>
      </c>
      <c r="I12" s="1"/>
      <c r="J12" s="1"/>
      <c r="K12" s="1" t="s">
        <v>55</v>
      </c>
      <c r="L12" s="78"/>
      <c r="M12" s="1" t="s">
        <v>38</v>
      </c>
      <c r="N12" s="1"/>
      <c r="O12" s="1" t="s">
        <v>46</v>
      </c>
      <c r="P12" s="1"/>
      <c r="AH12" s="72"/>
      <c r="AL12" s="75">
        <v>11</v>
      </c>
      <c r="AM12" s="73" t="s">
        <v>44</v>
      </c>
      <c r="AN12" s="1" t="s">
        <v>56</v>
      </c>
      <c r="AO12" s="1" t="s">
        <v>41</v>
      </c>
      <c r="AP12" s="1" t="s">
        <v>42</v>
      </c>
      <c r="AQ12" s="1" t="s">
        <v>55</v>
      </c>
      <c r="AR12" s="1" t="s">
        <v>37</v>
      </c>
      <c r="AS12" s="1" t="s">
        <v>46</v>
      </c>
      <c r="AT12" s="1" t="s">
        <v>39</v>
      </c>
      <c r="AU12" s="1" t="s">
        <v>36</v>
      </c>
      <c r="AV12" s="1" t="s">
        <v>55</v>
      </c>
      <c r="AW12" s="78" t="s">
        <v>35</v>
      </c>
      <c r="AX12" s="1" t="s">
        <v>38</v>
      </c>
      <c r="AY12" s="1" t="s">
        <v>42</v>
      </c>
      <c r="AZ12" s="1" t="s">
        <v>46</v>
      </c>
      <c r="BA12" s="1" t="s">
        <v>42</v>
      </c>
      <c r="BS12" s="72"/>
    </row>
    <row r="13" spans="1:72" ht="13.9" customHeight="1" x14ac:dyDescent="0.25">
      <c r="A13" s="76">
        <v>12</v>
      </c>
      <c r="B13" s="1" t="s">
        <v>47</v>
      </c>
      <c r="C13" s="1"/>
      <c r="D13" s="1" t="s">
        <v>58</v>
      </c>
      <c r="E13" s="1"/>
      <c r="F13" s="1" t="s">
        <v>41</v>
      </c>
      <c r="G13" s="1"/>
      <c r="H13" s="1" t="s">
        <v>46</v>
      </c>
      <c r="I13" s="1" t="s">
        <v>38</v>
      </c>
      <c r="J13" s="1"/>
      <c r="K13" s="1"/>
      <c r="L13" s="1" t="s">
        <v>38</v>
      </c>
      <c r="M13" s="1"/>
      <c r="N13" s="1" t="s">
        <v>39</v>
      </c>
      <c r="O13" s="78"/>
      <c r="P13" s="1" t="s">
        <v>38</v>
      </c>
      <c r="Q13" s="1"/>
      <c r="R13" s="1" t="s">
        <v>46</v>
      </c>
      <c r="AH13" s="72"/>
      <c r="AL13" s="76">
        <v>12</v>
      </c>
      <c r="AM13" s="1" t="s">
        <v>47</v>
      </c>
      <c r="AN13" s="1" t="s">
        <v>37</v>
      </c>
      <c r="AO13" s="1" t="s">
        <v>58</v>
      </c>
      <c r="AP13" s="1" t="s">
        <v>42</v>
      </c>
      <c r="AQ13" s="1" t="s">
        <v>41</v>
      </c>
      <c r="AR13" s="1" t="s">
        <v>42</v>
      </c>
      <c r="AS13" s="1" t="s">
        <v>46</v>
      </c>
      <c r="AT13" s="1" t="s">
        <v>38</v>
      </c>
      <c r="AU13" s="1" t="s">
        <v>37</v>
      </c>
      <c r="AV13" s="1" t="s">
        <v>36</v>
      </c>
      <c r="AW13" s="1" t="s">
        <v>38</v>
      </c>
      <c r="AX13" s="1" t="s">
        <v>37</v>
      </c>
      <c r="AY13" s="1" t="s">
        <v>39</v>
      </c>
      <c r="AZ13" s="78" t="s">
        <v>36</v>
      </c>
      <c r="BA13" s="1" t="s">
        <v>38</v>
      </c>
      <c r="BB13" s="1" t="s">
        <v>42</v>
      </c>
      <c r="BC13" s="1" t="s">
        <v>46</v>
      </c>
      <c r="BS13" s="72"/>
    </row>
    <row r="14" spans="1:72" ht="13.9" customHeight="1" x14ac:dyDescent="0.25">
      <c r="A14" s="75">
        <v>13</v>
      </c>
      <c r="B14" s="1" t="s">
        <v>56</v>
      </c>
      <c r="C14" s="1"/>
      <c r="D14" s="1"/>
      <c r="E14" s="1" t="s">
        <v>44</v>
      </c>
      <c r="F14" s="1"/>
      <c r="G14" s="1"/>
      <c r="H14" s="1" t="s">
        <v>41</v>
      </c>
      <c r="I14" s="1"/>
      <c r="J14" s="1" t="s">
        <v>52</v>
      </c>
      <c r="K14" s="78"/>
      <c r="L14" s="1" t="s">
        <v>47</v>
      </c>
      <c r="M14" s="1"/>
      <c r="N14" s="1" t="s">
        <v>58</v>
      </c>
      <c r="O14" s="1"/>
      <c r="P14" s="1" t="s">
        <v>41</v>
      </c>
      <c r="Q14" s="1"/>
      <c r="R14" s="1" t="s">
        <v>46</v>
      </c>
      <c r="S14" s="1" t="s">
        <v>38</v>
      </c>
      <c r="T14" s="1"/>
      <c r="U14" s="1"/>
      <c r="V14" s="1" t="s">
        <v>38</v>
      </c>
      <c r="W14" s="1"/>
      <c r="X14" s="1" t="s">
        <v>39</v>
      </c>
      <c r="Y14" s="1"/>
      <c r="Z14" s="72"/>
      <c r="AA14" s="72"/>
      <c r="AB14" s="72"/>
      <c r="AC14" s="72"/>
      <c r="AD14" s="72"/>
      <c r="AE14" s="72"/>
      <c r="AF14" s="72"/>
      <c r="AH14" s="72"/>
      <c r="AL14" s="75">
        <v>13</v>
      </c>
      <c r="AM14" s="1" t="s">
        <v>56</v>
      </c>
      <c r="AN14" s="1" t="s">
        <v>41</v>
      </c>
      <c r="AO14" s="1" t="s">
        <v>35</v>
      </c>
      <c r="AP14" s="1" t="s">
        <v>44</v>
      </c>
      <c r="AQ14" s="1" t="s">
        <v>40</v>
      </c>
      <c r="AR14" s="1" t="s">
        <v>35</v>
      </c>
      <c r="AS14" s="1" t="s">
        <v>41</v>
      </c>
      <c r="AT14" s="1" t="s">
        <v>44</v>
      </c>
      <c r="AU14" s="1" t="s">
        <v>52</v>
      </c>
      <c r="AV14" s="78" t="s">
        <v>36</v>
      </c>
      <c r="AW14" s="1" t="s">
        <v>47</v>
      </c>
      <c r="AX14" s="1" t="s">
        <v>37</v>
      </c>
      <c r="AY14" s="1" t="s">
        <v>58</v>
      </c>
      <c r="AZ14" s="1" t="s">
        <v>42</v>
      </c>
      <c r="BA14" s="1" t="s">
        <v>41</v>
      </c>
      <c r="BB14" s="1" t="s">
        <v>42</v>
      </c>
      <c r="BC14" s="1" t="s">
        <v>46</v>
      </c>
      <c r="BD14" s="1" t="s">
        <v>38</v>
      </c>
      <c r="BE14" s="1" t="s">
        <v>37</v>
      </c>
      <c r="BF14" s="1" t="s">
        <v>36</v>
      </c>
      <c r="BG14" s="1" t="s">
        <v>38</v>
      </c>
      <c r="BH14" s="1" t="s">
        <v>37</v>
      </c>
      <c r="BI14" s="1" t="s">
        <v>39</v>
      </c>
      <c r="BJ14" s="1" t="s">
        <v>36</v>
      </c>
      <c r="BK14" s="72"/>
      <c r="BL14" s="72"/>
      <c r="BM14" s="72"/>
      <c r="BN14" s="72"/>
      <c r="BO14" s="72"/>
      <c r="BP14" s="72"/>
      <c r="BQ14" s="72"/>
      <c r="BS14" s="72"/>
    </row>
    <row r="15" spans="1:72" ht="13.9" customHeight="1" x14ac:dyDescent="0.25">
      <c r="A15" s="76">
        <v>14</v>
      </c>
      <c r="B15" s="1" t="s">
        <v>48</v>
      </c>
      <c r="C15" s="1"/>
      <c r="D15" s="1" t="s">
        <v>44</v>
      </c>
      <c r="E15" s="1"/>
      <c r="F15" s="1"/>
      <c r="G15" s="1" t="s">
        <v>46</v>
      </c>
      <c r="H15" s="78"/>
      <c r="I15" s="1" t="s">
        <v>47</v>
      </c>
      <c r="J15" s="1"/>
      <c r="K15" s="1" t="s">
        <v>58</v>
      </c>
      <c r="L15" s="1"/>
      <c r="M15" s="1" t="s">
        <v>41</v>
      </c>
      <c r="N15" s="1"/>
      <c r="O15" s="1"/>
      <c r="P15" s="1" t="s">
        <v>38</v>
      </c>
      <c r="Q15" s="1"/>
      <c r="R15" s="1"/>
      <c r="S15" s="1" t="s">
        <v>38</v>
      </c>
      <c r="T15" s="1"/>
      <c r="U15" s="1" t="s">
        <v>39</v>
      </c>
      <c r="V15" s="1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L15" s="76">
        <v>14</v>
      </c>
      <c r="AM15" s="1" t="s">
        <v>48</v>
      </c>
      <c r="AN15" s="1" t="s">
        <v>36</v>
      </c>
      <c r="AO15" s="1" t="s">
        <v>44</v>
      </c>
      <c r="AP15" s="1" t="s">
        <v>35</v>
      </c>
      <c r="AQ15" s="1" t="s">
        <v>43</v>
      </c>
      <c r="AR15" s="1" t="s">
        <v>46</v>
      </c>
      <c r="AS15" s="78" t="s">
        <v>36</v>
      </c>
      <c r="AT15" s="1" t="s">
        <v>47</v>
      </c>
      <c r="AU15" s="1" t="s">
        <v>37</v>
      </c>
      <c r="AV15" s="1" t="s">
        <v>58</v>
      </c>
      <c r="AW15" s="1" t="s">
        <v>42</v>
      </c>
      <c r="AX15" s="1" t="s">
        <v>41</v>
      </c>
      <c r="AY15" s="1" t="s">
        <v>42</v>
      </c>
      <c r="AZ15" s="1" t="s">
        <v>46</v>
      </c>
      <c r="BA15" s="1" t="s">
        <v>38</v>
      </c>
      <c r="BB15" s="1" t="s">
        <v>37</v>
      </c>
      <c r="BC15" s="1" t="s">
        <v>36</v>
      </c>
      <c r="BD15" s="1" t="s">
        <v>38</v>
      </c>
      <c r="BE15" s="1" t="s">
        <v>37</v>
      </c>
      <c r="BF15" s="1" t="s">
        <v>39</v>
      </c>
      <c r="BG15" s="1" t="s">
        <v>36</v>
      </c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</row>
    <row r="16" spans="1:72" ht="13.9" customHeight="1" x14ac:dyDescent="0.25">
      <c r="A16" s="75">
        <v>15</v>
      </c>
      <c r="B16" s="1" t="s">
        <v>47</v>
      </c>
      <c r="C16" s="1"/>
      <c r="D16" s="1" t="s">
        <v>58</v>
      </c>
      <c r="E16" s="1"/>
      <c r="F16" s="1" t="s">
        <v>41</v>
      </c>
      <c r="G16" s="1"/>
      <c r="H16" s="1"/>
      <c r="I16" s="1" t="s">
        <v>38</v>
      </c>
      <c r="J16" s="1"/>
      <c r="K16" s="1"/>
      <c r="L16" s="1" t="s">
        <v>38</v>
      </c>
      <c r="M16" s="1"/>
      <c r="N16" s="1" t="s">
        <v>39</v>
      </c>
      <c r="O16" s="1"/>
      <c r="P16" s="1" t="s">
        <v>56</v>
      </c>
      <c r="Q16" s="1"/>
      <c r="R16" s="1" t="s">
        <v>56</v>
      </c>
      <c r="S16" s="1"/>
      <c r="T16" s="1" t="s">
        <v>41</v>
      </c>
      <c r="U16" s="1"/>
      <c r="V16" s="1" t="s">
        <v>53</v>
      </c>
      <c r="W16" s="1" t="s">
        <v>46</v>
      </c>
      <c r="X16" s="1"/>
      <c r="Y16" s="1" t="s">
        <v>52</v>
      </c>
      <c r="Z16" s="1"/>
      <c r="AA16" s="1" t="s">
        <v>50</v>
      </c>
      <c r="AB16" s="72"/>
      <c r="AC16" s="72"/>
      <c r="AD16" s="72"/>
      <c r="AE16" s="72"/>
      <c r="AF16" s="72"/>
      <c r="AG16" s="72"/>
      <c r="AH16" s="72"/>
      <c r="AI16" s="72"/>
      <c r="AL16" s="75">
        <v>15</v>
      </c>
      <c r="AM16" s="1" t="s">
        <v>47</v>
      </c>
      <c r="AN16" s="1" t="s">
        <v>37</v>
      </c>
      <c r="AO16" s="1" t="s">
        <v>58</v>
      </c>
      <c r="AP16" s="1" t="s">
        <v>42</v>
      </c>
      <c r="AQ16" s="1" t="s">
        <v>41</v>
      </c>
      <c r="AR16" s="1" t="s">
        <v>42</v>
      </c>
      <c r="AS16" s="1" t="s">
        <v>46</v>
      </c>
      <c r="AT16" s="1" t="s">
        <v>38</v>
      </c>
      <c r="AU16" s="1" t="s">
        <v>37</v>
      </c>
      <c r="AV16" s="1" t="s">
        <v>36</v>
      </c>
      <c r="AW16" s="1" t="s">
        <v>38</v>
      </c>
      <c r="AX16" s="1" t="s">
        <v>37</v>
      </c>
      <c r="AY16" s="1" t="s">
        <v>39</v>
      </c>
      <c r="AZ16" s="1" t="s">
        <v>36</v>
      </c>
      <c r="BA16" s="1" t="s">
        <v>56</v>
      </c>
      <c r="BB16" s="1" t="s">
        <v>35</v>
      </c>
      <c r="BC16" s="1" t="s">
        <v>56</v>
      </c>
      <c r="BD16" s="1" t="s">
        <v>35</v>
      </c>
      <c r="BE16" s="1" t="s">
        <v>41</v>
      </c>
      <c r="BF16" s="1" t="s">
        <v>36</v>
      </c>
      <c r="BG16" s="1" t="s">
        <v>53</v>
      </c>
      <c r="BH16" s="1" t="s">
        <v>46</v>
      </c>
      <c r="BI16" s="1" t="s">
        <v>37</v>
      </c>
      <c r="BJ16" s="1" t="s">
        <v>52</v>
      </c>
      <c r="BK16" s="1" t="s">
        <v>37</v>
      </c>
      <c r="BL16" s="1" t="s">
        <v>50</v>
      </c>
      <c r="BM16" s="72"/>
      <c r="BN16" s="72"/>
      <c r="BO16" s="72"/>
      <c r="BP16" s="72"/>
      <c r="BQ16" s="72"/>
      <c r="BR16" s="72"/>
      <c r="BS16" s="72"/>
    </row>
    <row r="17" spans="1:72" ht="13.9" customHeight="1" x14ac:dyDescent="0.25">
      <c r="A17" s="76">
        <v>16</v>
      </c>
      <c r="B17" s="1" t="s">
        <v>47</v>
      </c>
      <c r="C17" s="1"/>
      <c r="D17" s="1" t="s">
        <v>58</v>
      </c>
      <c r="E17" s="1"/>
      <c r="F17" s="1" t="s">
        <v>41</v>
      </c>
      <c r="G17" s="1"/>
      <c r="H17" s="1"/>
      <c r="I17" s="1" t="s">
        <v>38</v>
      </c>
      <c r="J17" s="1"/>
      <c r="K17" s="1"/>
      <c r="L17" s="1" t="s">
        <v>38</v>
      </c>
      <c r="M17" s="1"/>
      <c r="N17" s="1" t="s">
        <v>39</v>
      </c>
      <c r="O17" s="78"/>
      <c r="P17" s="1" t="s">
        <v>56</v>
      </c>
      <c r="Q17" s="78"/>
      <c r="R17" s="1" t="s">
        <v>52</v>
      </c>
      <c r="S17" s="1"/>
      <c r="T17" s="1" t="s">
        <v>34</v>
      </c>
      <c r="U17" s="1"/>
      <c r="V17" s="1" t="s">
        <v>48</v>
      </c>
      <c r="W17" s="1"/>
      <c r="X17" s="1" t="s">
        <v>46</v>
      </c>
      <c r="Y17" s="1"/>
      <c r="Z17" s="72"/>
      <c r="AA17" s="72"/>
      <c r="AB17" s="72"/>
      <c r="AC17" s="72"/>
      <c r="AD17" s="72"/>
      <c r="AE17" s="72"/>
      <c r="AF17" s="72"/>
      <c r="AL17" s="76">
        <v>16</v>
      </c>
      <c r="AM17" s="1" t="s">
        <v>47</v>
      </c>
      <c r="AN17" s="1" t="s">
        <v>37</v>
      </c>
      <c r="AO17" s="1" t="s">
        <v>58</v>
      </c>
      <c r="AP17" s="1" t="s">
        <v>42</v>
      </c>
      <c r="AQ17" s="1" t="s">
        <v>41</v>
      </c>
      <c r="AR17" s="1" t="s">
        <v>42</v>
      </c>
      <c r="AS17" s="1" t="s">
        <v>46</v>
      </c>
      <c r="AT17" s="1" t="s">
        <v>38</v>
      </c>
      <c r="AU17" s="1" t="s">
        <v>37</v>
      </c>
      <c r="AV17" s="1" t="s">
        <v>36</v>
      </c>
      <c r="AW17" s="1" t="s">
        <v>38</v>
      </c>
      <c r="AX17" s="1" t="s">
        <v>37</v>
      </c>
      <c r="AY17" s="1" t="s">
        <v>39</v>
      </c>
      <c r="AZ17" s="78" t="s">
        <v>36</v>
      </c>
      <c r="BA17" s="1" t="s">
        <v>56</v>
      </c>
      <c r="BB17" s="78" t="s">
        <v>35</v>
      </c>
      <c r="BC17" s="1" t="s">
        <v>52</v>
      </c>
      <c r="BD17" s="1" t="s">
        <v>35</v>
      </c>
      <c r="BE17" s="1" t="s">
        <v>34</v>
      </c>
      <c r="BF17" s="1" t="s">
        <v>37</v>
      </c>
      <c r="BG17" s="1" t="s">
        <v>48</v>
      </c>
      <c r="BH17" s="1" t="s">
        <v>37</v>
      </c>
      <c r="BI17" s="1" t="s">
        <v>46</v>
      </c>
      <c r="BJ17" s="1" t="s">
        <v>37</v>
      </c>
      <c r="BK17" s="72"/>
      <c r="BL17" s="72"/>
      <c r="BM17" s="72"/>
      <c r="BN17" s="72"/>
      <c r="BO17" s="72"/>
      <c r="BP17" s="72"/>
      <c r="BQ17" s="72"/>
    </row>
    <row r="18" spans="1:72" ht="13.9" customHeight="1" x14ac:dyDescent="0.25">
      <c r="A18" s="75">
        <v>17</v>
      </c>
      <c r="B18" s="1" t="s">
        <v>43</v>
      </c>
      <c r="C18" s="1"/>
      <c r="D18" s="1" t="s">
        <v>48</v>
      </c>
      <c r="E18" s="1"/>
      <c r="F18" s="1"/>
      <c r="G18" s="1" t="s">
        <v>46</v>
      </c>
      <c r="H18" s="1"/>
      <c r="I18" s="1" t="s">
        <v>52</v>
      </c>
      <c r="J18" s="1"/>
      <c r="K18" s="1" t="s">
        <v>56</v>
      </c>
      <c r="L18" s="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H18" s="72"/>
      <c r="AL18" s="75">
        <v>17</v>
      </c>
      <c r="AM18" s="1" t="s">
        <v>43</v>
      </c>
      <c r="AN18" s="1" t="s">
        <v>42</v>
      </c>
      <c r="AO18" s="1" t="s">
        <v>48</v>
      </c>
      <c r="AP18" s="1" t="s">
        <v>39</v>
      </c>
      <c r="AQ18" s="1" t="s">
        <v>42</v>
      </c>
      <c r="AR18" s="1" t="s">
        <v>46</v>
      </c>
      <c r="AS18" s="1" t="s">
        <v>36</v>
      </c>
      <c r="AT18" s="1" t="s">
        <v>52</v>
      </c>
      <c r="AU18" s="1" t="s">
        <v>45</v>
      </c>
      <c r="AV18" s="1" t="s">
        <v>56</v>
      </c>
      <c r="AW18" s="1" t="s">
        <v>42</v>
      </c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S18" s="72"/>
    </row>
    <row r="19" spans="1:72" ht="13.9" customHeight="1" x14ac:dyDescent="0.25">
      <c r="A19" s="76">
        <v>18</v>
      </c>
      <c r="B19" s="1" t="s">
        <v>52</v>
      </c>
      <c r="C19" s="1"/>
      <c r="D19" s="1" t="s">
        <v>56</v>
      </c>
      <c r="E19" s="1"/>
      <c r="F19" s="1" t="s">
        <v>43</v>
      </c>
      <c r="G19" s="1"/>
      <c r="H19" s="1" t="s">
        <v>48</v>
      </c>
      <c r="I19" s="1"/>
      <c r="J19" s="1" t="s">
        <v>34</v>
      </c>
      <c r="K19" s="1"/>
      <c r="L19" s="1" t="s">
        <v>48</v>
      </c>
      <c r="M19" s="1"/>
      <c r="N19" s="1" t="s">
        <v>39</v>
      </c>
      <c r="O19" s="1"/>
      <c r="P19" s="1"/>
      <c r="Q19" s="1" t="s">
        <v>46</v>
      </c>
      <c r="R19" s="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H19" s="72"/>
      <c r="AL19" s="76">
        <v>18</v>
      </c>
      <c r="AM19" s="1" t="s">
        <v>52</v>
      </c>
      <c r="AN19" s="1" t="s">
        <v>45</v>
      </c>
      <c r="AO19" s="1" t="s">
        <v>56</v>
      </c>
      <c r="AP19" s="1" t="s">
        <v>37</v>
      </c>
      <c r="AQ19" s="1" t="s">
        <v>43</v>
      </c>
      <c r="AR19" s="1" t="s">
        <v>42</v>
      </c>
      <c r="AS19" s="1" t="s">
        <v>48</v>
      </c>
      <c r="AT19" s="1" t="s">
        <v>56</v>
      </c>
      <c r="AU19" s="1" t="s">
        <v>34</v>
      </c>
      <c r="AV19" s="1" t="s">
        <v>36</v>
      </c>
      <c r="AW19" s="1" t="s">
        <v>48</v>
      </c>
      <c r="AX19" s="1" t="s">
        <v>36</v>
      </c>
      <c r="AY19" s="1" t="s">
        <v>39</v>
      </c>
      <c r="AZ19" s="1" t="s">
        <v>55</v>
      </c>
      <c r="BA19" s="1" t="s">
        <v>36</v>
      </c>
      <c r="BB19" s="1" t="s">
        <v>46</v>
      </c>
      <c r="BC19" s="1" t="s">
        <v>39</v>
      </c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S19" s="72"/>
    </row>
    <row r="20" spans="1:72" ht="13.9" customHeight="1" x14ac:dyDescent="0.25">
      <c r="A20" s="75">
        <v>19</v>
      </c>
      <c r="B20" s="1" t="s">
        <v>52</v>
      </c>
      <c r="C20" s="1"/>
      <c r="D20" s="1" t="s">
        <v>34</v>
      </c>
      <c r="E20" s="1"/>
      <c r="F20" s="1" t="s">
        <v>48</v>
      </c>
      <c r="G20" s="1"/>
      <c r="H20" s="1" t="s">
        <v>46</v>
      </c>
      <c r="I20" s="1"/>
      <c r="J20" s="1" t="s">
        <v>52</v>
      </c>
      <c r="K20" s="1"/>
      <c r="L20" s="1" t="s">
        <v>56</v>
      </c>
      <c r="M20" s="1"/>
      <c r="N20" s="1"/>
      <c r="O20" s="1"/>
      <c r="P20" s="1" t="s">
        <v>40</v>
      </c>
      <c r="Q20" s="1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H20" s="72"/>
      <c r="AL20" s="75">
        <v>19</v>
      </c>
      <c r="AM20" s="1" t="s">
        <v>52</v>
      </c>
      <c r="AN20" s="1" t="s">
        <v>35</v>
      </c>
      <c r="AO20" s="1" t="s">
        <v>34</v>
      </c>
      <c r="AP20" s="1" t="s">
        <v>37</v>
      </c>
      <c r="AQ20" s="1" t="s">
        <v>48</v>
      </c>
      <c r="AR20" s="1" t="s">
        <v>37</v>
      </c>
      <c r="AS20" s="1" t="s">
        <v>46</v>
      </c>
      <c r="AT20" s="1" t="s">
        <v>44</v>
      </c>
      <c r="AU20" s="1" t="s">
        <v>52</v>
      </c>
      <c r="AV20" s="1" t="s">
        <v>37</v>
      </c>
      <c r="AW20" s="1" t="s">
        <v>56</v>
      </c>
      <c r="AX20" s="1" t="s">
        <v>35</v>
      </c>
      <c r="AY20" s="1" t="s">
        <v>45</v>
      </c>
      <c r="AZ20" s="1" t="s">
        <v>44</v>
      </c>
      <c r="BA20" s="1" t="s">
        <v>40</v>
      </c>
      <c r="BB20" s="1" t="s">
        <v>37</v>
      </c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S20" s="72"/>
    </row>
    <row r="21" spans="1:72" ht="13.9" customHeight="1" x14ac:dyDescent="0.25">
      <c r="A21" t="s">
        <v>0</v>
      </c>
      <c r="Q21" s="71"/>
      <c r="AL21" t="s">
        <v>0</v>
      </c>
      <c r="BB21" s="71"/>
    </row>
    <row r="22" spans="1:72" ht="13.9" customHeight="1" x14ac:dyDescent="0.25">
      <c r="A22" s="75">
        <v>1</v>
      </c>
      <c r="B22" t="s">
        <v>84</v>
      </c>
      <c r="AL22" s="75">
        <v>1</v>
      </c>
      <c r="AM22" t="s">
        <v>84</v>
      </c>
    </row>
    <row r="23" spans="1:72" ht="13.9" customHeight="1" x14ac:dyDescent="0.25">
      <c r="A23" s="76">
        <v>2</v>
      </c>
      <c r="B23" t="s">
        <v>85</v>
      </c>
      <c r="AL23" s="76">
        <v>2</v>
      </c>
      <c r="AM23" t="s">
        <v>85</v>
      </c>
    </row>
    <row r="24" spans="1:72" ht="13.9" customHeight="1" x14ac:dyDescent="0.25">
      <c r="A24" s="75">
        <v>3</v>
      </c>
      <c r="B24" t="s">
        <v>86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L24" s="75">
        <v>3</v>
      </c>
      <c r="AM24" t="s">
        <v>86</v>
      </c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</row>
    <row r="25" spans="1:72" ht="13.9" customHeight="1" x14ac:dyDescent="0.25">
      <c r="A25" s="76">
        <v>4</v>
      </c>
      <c r="B25" t="s">
        <v>87</v>
      </c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L25" s="76">
        <v>4</v>
      </c>
      <c r="AM25" t="s">
        <v>87</v>
      </c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</row>
    <row r="26" spans="1:72" ht="13.9" customHeight="1" x14ac:dyDescent="0.25">
      <c r="A26" s="75">
        <v>5</v>
      </c>
      <c r="B26" t="s">
        <v>88</v>
      </c>
      <c r="AL26" s="75">
        <v>5</v>
      </c>
      <c r="AM26" t="s">
        <v>88</v>
      </c>
      <c r="BT26" s="74"/>
    </row>
    <row r="27" spans="1:72" ht="13.9" customHeight="1" x14ac:dyDescent="0.25">
      <c r="A27" s="76">
        <v>6</v>
      </c>
      <c r="B27" t="s">
        <v>89</v>
      </c>
      <c r="AL27" s="76">
        <v>6</v>
      </c>
      <c r="AM27" t="s">
        <v>89</v>
      </c>
    </row>
    <row r="28" spans="1:72" ht="13.9" customHeight="1" x14ac:dyDescent="0.25">
      <c r="A28" s="75">
        <v>7</v>
      </c>
      <c r="B28" t="s">
        <v>90</v>
      </c>
      <c r="AL28" s="75">
        <v>7</v>
      </c>
      <c r="AM28" t="s">
        <v>90</v>
      </c>
    </row>
    <row r="29" spans="1:72" ht="13.9" customHeight="1" x14ac:dyDescent="0.25">
      <c r="A29" s="76">
        <v>8</v>
      </c>
      <c r="B29" t="s">
        <v>91</v>
      </c>
      <c r="AL29" s="76">
        <v>8</v>
      </c>
      <c r="AM29" t="s">
        <v>91</v>
      </c>
    </row>
    <row r="30" spans="1:72" ht="13.9" customHeight="1" x14ac:dyDescent="0.25">
      <c r="A30" s="75">
        <v>9</v>
      </c>
      <c r="B30" t="s">
        <v>92</v>
      </c>
      <c r="AL30" s="75">
        <v>9</v>
      </c>
      <c r="AM30" t="s">
        <v>92</v>
      </c>
    </row>
    <row r="31" spans="1:72" ht="13.9" customHeight="1" x14ac:dyDescent="0.25">
      <c r="A31" s="76">
        <v>10</v>
      </c>
      <c r="B31" s="80" t="s">
        <v>93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76">
        <v>10</v>
      </c>
      <c r="AM31" s="80" t="s">
        <v>93</v>
      </c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</row>
    <row r="32" spans="1:72" ht="13.9" customHeight="1" x14ac:dyDescent="0.25">
      <c r="A32" s="75">
        <v>11</v>
      </c>
      <c r="B32" t="s">
        <v>94</v>
      </c>
      <c r="AL32" s="75">
        <v>11</v>
      </c>
      <c r="AM32" t="s">
        <v>94</v>
      </c>
    </row>
    <row r="33" spans="1:71" ht="13.9" customHeight="1" x14ac:dyDescent="0.25">
      <c r="A33" s="76">
        <v>12</v>
      </c>
      <c r="B33" t="s">
        <v>95</v>
      </c>
      <c r="AL33" s="76">
        <v>12</v>
      </c>
      <c r="AM33" t="s">
        <v>95</v>
      </c>
    </row>
    <row r="34" spans="1:71" ht="13.9" customHeight="1" x14ac:dyDescent="0.25">
      <c r="A34" s="75">
        <v>13</v>
      </c>
      <c r="B34" s="81" t="s">
        <v>96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75">
        <v>13</v>
      </c>
      <c r="AM34" s="81" t="s">
        <v>96</v>
      </c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</row>
    <row r="35" spans="1:71" ht="13.9" customHeight="1" x14ac:dyDescent="0.25">
      <c r="A35" s="76">
        <v>14</v>
      </c>
      <c r="B35" t="s">
        <v>97</v>
      </c>
      <c r="AL35" s="76">
        <v>14</v>
      </c>
      <c r="AM35" t="s">
        <v>97</v>
      </c>
    </row>
    <row r="36" spans="1:71" ht="13.9" customHeight="1" x14ac:dyDescent="0.25">
      <c r="A36" s="75">
        <v>15</v>
      </c>
      <c r="B36" t="s">
        <v>98</v>
      </c>
      <c r="AL36" s="75">
        <v>15</v>
      </c>
      <c r="AM36" t="s">
        <v>98</v>
      </c>
    </row>
    <row r="37" spans="1:71" ht="13.9" customHeight="1" x14ac:dyDescent="0.25">
      <c r="A37" s="76">
        <v>16</v>
      </c>
      <c r="B37" t="s">
        <v>99</v>
      </c>
      <c r="AL37" s="76">
        <v>16</v>
      </c>
      <c r="AM37" t="s">
        <v>99</v>
      </c>
    </row>
    <row r="38" spans="1:71" ht="13.9" customHeight="1" x14ac:dyDescent="0.25">
      <c r="A38" s="75">
        <v>17</v>
      </c>
      <c r="B38" t="s">
        <v>100</v>
      </c>
      <c r="AC38" s="80"/>
      <c r="AD38" s="80"/>
      <c r="AL38" s="75">
        <v>17</v>
      </c>
      <c r="AM38" t="s">
        <v>100</v>
      </c>
      <c r="BN38" s="80"/>
      <c r="BO38" s="80"/>
    </row>
    <row r="39" spans="1:71" ht="13.9" customHeight="1" x14ac:dyDescent="0.25">
      <c r="A39" s="76">
        <v>18</v>
      </c>
      <c r="B39" t="s">
        <v>101</v>
      </c>
      <c r="AL39" s="76">
        <v>18</v>
      </c>
      <c r="AM39" t="s">
        <v>101</v>
      </c>
    </row>
    <row r="40" spans="1:71" ht="13.9" customHeight="1" x14ac:dyDescent="0.25">
      <c r="A40" s="75">
        <v>19</v>
      </c>
      <c r="B40" t="s">
        <v>102</v>
      </c>
      <c r="AL40" s="75">
        <v>19</v>
      </c>
      <c r="AM40" t="s">
        <v>102</v>
      </c>
    </row>
    <row r="41" spans="1:71" ht="13.9" customHeight="1" x14ac:dyDescent="0.25">
      <c r="AM41" s="74"/>
    </row>
    <row r="42" spans="1:71" ht="13.9" customHeight="1" x14ac:dyDescent="0.25"/>
    <row r="43" spans="1:71" ht="13.9" customHeight="1" x14ac:dyDescent="0.25">
      <c r="AM43" s="74"/>
    </row>
    <row r="44" spans="1:71" ht="13.9" customHeight="1" x14ac:dyDescent="0.25"/>
    <row r="45" spans="1:71" ht="13.9" customHeight="1" x14ac:dyDescent="0.25">
      <c r="AM45" s="74"/>
    </row>
    <row r="46" spans="1:71" ht="13.9" customHeight="1" x14ac:dyDescent="0.25"/>
    <row r="47" spans="1:71" ht="13.9" customHeight="1" x14ac:dyDescent="0.25"/>
    <row r="48" spans="1:7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="90" zoomScaleNormal="90" workbookViewId="0">
      <selection activeCell="G44" sqref="G44"/>
    </sheetView>
  </sheetViews>
  <sheetFormatPr defaultRowHeight="15" x14ac:dyDescent="0.25"/>
  <cols>
    <col min="3" max="3" width="19.7109375" customWidth="1"/>
    <col min="4" max="4" width="13.7109375" customWidth="1"/>
    <col min="6" max="6" width="16.28515625" customWidth="1"/>
  </cols>
  <sheetData>
    <row r="1" spans="1:6" x14ac:dyDescent="0.25">
      <c r="A1" t="s">
        <v>103</v>
      </c>
    </row>
    <row r="2" spans="1:6" x14ac:dyDescent="0.25">
      <c r="A2" t="s">
        <v>104</v>
      </c>
    </row>
    <row r="3" spans="1:6" x14ac:dyDescent="0.25">
      <c r="A3" t="s">
        <v>116</v>
      </c>
    </row>
    <row r="4" spans="1:6" x14ac:dyDescent="0.25">
      <c r="A4" t="s">
        <v>115</v>
      </c>
    </row>
    <row r="6" spans="1:6" x14ac:dyDescent="0.25">
      <c r="A6" s="1"/>
      <c r="B6" s="88"/>
      <c r="C6" s="88"/>
      <c r="D6" s="1" t="s">
        <v>106</v>
      </c>
      <c r="E6" s="88" t="s">
        <v>107</v>
      </c>
      <c r="F6" s="88"/>
    </row>
    <row r="7" spans="1:6" x14ac:dyDescent="0.25">
      <c r="A7" s="1"/>
      <c r="B7" s="88" t="s">
        <v>105</v>
      </c>
      <c r="C7" s="88"/>
      <c r="D7" s="82">
        <v>15</v>
      </c>
      <c r="E7" s="88" t="s">
        <v>114</v>
      </c>
      <c r="F7" s="88"/>
    </row>
    <row r="8" spans="1:6" x14ac:dyDescent="0.25">
      <c r="A8" s="83" t="s">
        <v>109</v>
      </c>
      <c r="B8" s="88" t="s">
        <v>108</v>
      </c>
      <c r="C8" s="88"/>
      <c r="D8" s="82">
        <f>D7*E8</f>
        <v>3</v>
      </c>
      <c r="E8" s="89">
        <v>0.2</v>
      </c>
      <c r="F8" s="90"/>
    </row>
    <row r="9" spans="1:6" x14ac:dyDescent="0.25">
      <c r="A9" s="83" t="s">
        <v>110</v>
      </c>
      <c r="B9" s="88" t="s">
        <v>111</v>
      </c>
      <c r="C9" s="88"/>
      <c r="D9" s="82">
        <f>D7+D8</f>
        <v>18</v>
      </c>
      <c r="E9" s="88" t="s">
        <v>114</v>
      </c>
      <c r="F9" s="88"/>
    </row>
    <row r="10" spans="1:6" x14ac:dyDescent="0.25">
      <c r="A10" s="83" t="s">
        <v>109</v>
      </c>
      <c r="B10" s="88" t="s">
        <v>112</v>
      </c>
      <c r="C10" s="88"/>
      <c r="D10" s="1">
        <f>D9*E10</f>
        <v>1.71</v>
      </c>
      <c r="E10" s="91">
        <v>9.5000000000000001E-2</v>
      </c>
      <c r="F10" s="92"/>
    </row>
    <row r="11" spans="1:6" x14ac:dyDescent="0.25">
      <c r="A11" s="83" t="s">
        <v>110</v>
      </c>
      <c r="B11" s="88" t="s">
        <v>113</v>
      </c>
      <c r="C11" s="88"/>
      <c r="D11" s="82">
        <f>D9+D10</f>
        <v>19.71</v>
      </c>
      <c r="E11" s="88" t="s">
        <v>114</v>
      </c>
      <c r="F11" s="88"/>
    </row>
    <row r="12" spans="1:6" x14ac:dyDescent="0.25">
      <c r="B12" s="87"/>
      <c r="C12" s="87"/>
    </row>
    <row r="13" spans="1:6" x14ac:dyDescent="0.25">
      <c r="A13" t="s">
        <v>103</v>
      </c>
    </row>
    <row r="14" spans="1:6" x14ac:dyDescent="0.25">
      <c r="A14" t="s">
        <v>104</v>
      </c>
    </row>
    <row r="15" spans="1:6" x14ac:dyDescent="0.25">
      <c r="A15" t="s">
        <v>116</v>
      </c>
    </row>
    <row r="16" spans="1:6" x14ac:dyDescent="0.25">
      <c r="A16" t="s">
        <v>115</v>
      </c>
    </row>
    <row r="17" spans="1:6" x14ac:dyDescent="0.25">
      <c r="A17" t="s">
        <v>117</v>
      </c>
    </row>
    <row r="18" spans="1:6" x14ac:dyDescent="0.25">
      <c r="A18" t="s">
        <v>118</v>
      </c>
    </row>
    <row r="20" spans="1:6" x14ac:dyDescent="0.25">
      <c r="A20" s="1"/>
      <c r="B20" s="88"/>
      <c r="C20" s="88"/>
      <c r="D20" s="1" t="s">
        <v>106</v>
      </c>
      <c r="E20" s="1" t="s">
        <v>107</v>
      </c>
      <c r="F20" s="1"/>
    </row>
    <row r="21" spans="1:6" x14ac:dyDescent="0.25">
      <c r="A21" s="1"/>
      <c r="B21" s="1" t="s">
        <v>119</v>
      </c>
      <c r="C21" s="1"/>
      <c r="D21" s="85">
        <v>15</v>
      </c>
      <c r="E21" s="88" t="s">
        <v>114</v>
      </c>
      <c r="F21" s="88"/>
    </row>
    <row r="22" spans="1:6" x14ac:dyDescent="0.25">
      <c r="A22" s="83" t="s">
        <v>120</v>
      </c>
      <c r="B22" s="1" t="s">
        <v>121</v>
      </c>
      <c r="C22" s="1"/>
      <c r="D22" s="85">
        <f>D21*E22</f>
        <v>1.5</v>
      </c>
      <c r="E22" s="93">
        <v>0.1</v>
      </c>
      <c r="F22" s="93"/>
    </row>
    <row r="23" spans="1:6" x14ac:dyDescent="0.25">
      <c r="A23" s="83" t="s">
        <v>110</v>
      </c>
      <c r="B23" s="1" t="s">
        <v>122</v>
      </c>
      <c r="C23" s="1"/>
      <c r="D23" s="85">
        <f>D21+D22</f>
        <v>16.5</v>
      </c>
      <c r="E23" s="88" t="s">
        <v>123</v>
      </c>
      <c r="F23" s="88"/>
    </row>
    <row r="24" spans="1:6" x14ac:dyDescent="0.25">
      <c r="A24" s="83" t="s">
        <v>124</v>
      </c>
      <c r="B24" s="88" t="s">
        <v>125</v>
      </c>
      <c r="C24" s="88"/>
      <c r="D24" s="85">
        <v>700</v>
      </c>
      <c r="E24" s="88" t="s">
        <v>126</v>
      </c>
      <c r="F24" s="88"/>
    </row>
    <row r="25" spans="1:6" x14ac:dyDescent="0.25">
      <c r="A25" s="83" t="s">
        <v>110</v>
      </c>
      <c r="B25" s="1" t="s">
        <v>127</v>
      </c>
      <c r="C25" s="1"/>
      <c r="D25" s="85">
        <f>D23*D24</f>
        <v>11550</v>
      </c>
      <c r="E25" s="93" t="s">
        <v>114</v>
      </c>
      <c r="F25" s="93"/>
    </row>
    <row r="26" spans="1:6" x14ac:dyDescent="0.25">
      <c r="A26" s="83" t="s">
        <v>109</v>
      </c>
      <c r="B26" s="1" t="s">
        <v>128</v>
      </c>
      <c r="C26" s="1"/>
      <c r="D26" s="85">
        <v>130</v>
      </c>
      <c r="E26" s="93" t="s">
        <v>114</v>
      </c>
      <c r="F26" s="93"/>
    </row>
    <row r="27" spans="1:6" x14ac:dyDescent="0.25">
      <c r="A27" s="83" t="s">
        <v>110</v>
      </c>
      <c r="B27" s="1" t="s">
        <v>129</v>
      </c>
      <c r="C27" s="1"/>
      <c r="D27" s="85">
        <f>D25+D26</f>
        <v>11680</v>
      </c>
      <c r="E27" s="93" t="s">
        <v>114</v>
      </c>
      <c r="F27" s="93"/>
    </row>
    <row r="28" spans="1:6" x14ac:dyDescent="0.25">
      <c r="A28" s="83" t="s">
        <v>131</v>
      </c>
      <c r="B28" s="84" t="s">
        <v>130</v>
      </c>
      <c r="C28" s="77"/>
      <c r="D28" s="85">
        <v>700</v>
      </c>
      <c r="E28" s="93" t="s">
        <v>126</v>
      </c>
      <c r="F28" s="93"/>
    </row>
    <row r="29" spans="1:6" x14ac:dyDescent="0.25">
      <c r="A29" s="83" t="s">
        <v>110</v>
      </c>
      <c r="B29" s="1" t="s">
        <v>105</v>
      </c>
      <c r="C29" s="1"/>
      <c r="D29" s="85">
        <f>D27/D28</f>
        <v>16.685714285714287</v>
      </c>
      <c r="E29" s="93"/>
      <c r="F29" s="93"/>
    </row>
    <row r="30" spans="1:6" x14ac:dyDescent="0.25">
      <c r="A30" s="83" t="s">
        <v>109</v>
      </c>
      <c r="B30" s="84" t="s">
        <v>108</v>
      </c>
      <c r="C30" s="77"/>
      <c r="D30" s="85">
        <f>D29*E30</f>
        <v>3.3371428571428576</v>
      </c>
      <c r="E30" s="93">
        <v>0.2</v>
      </c>
      <c r="F30" s="93"/>
    </row>
    <row r="31" spans="1:6" x14ac:dyDescent="0.25">
      <c r="A31" s="83" t="s">
        <v>110</v>
      </c>
      <c r="B31" s="1" t="s">
        <v>132</v>
      </c>
      <c r="C31" s="1"/>
      <c r="D31" s="85">
        <f>D29+D30</f>
        <v>20.022857142857145</v>
      </c>
      <c r="E31" s="93" t="s">
        <v>114</v>
      </c>
      <c r="F31" s="93"/>
    </row>
    <row r="32" spans="1:6" x14ac:dyDescent="0.25">
      <c r="A32" s="83" t="s">
        <v>109</v>
      </c>
      <c r="B32" s="84" t="s">
        <v>112</v>
      </c>
      <c r="C32" s="77"/>
      <c r="D32" s="85">
        <f>D31*E32</f>
        <v>1.9021714285714288</v>
      </c>
      <c r="E32" s="93">
        <v>9.5000000000000001E-2</v>
      </c>
      <c r="F32" s="93"/>
    </row>
    <row r="33" spans="1:6" x14ac:dyDescent="0.25">
      <c r="A33" s="83" t="s">
        <v>110</v>
      </c>
      <c r="B33" s="1" t="s">
        <v>113</v>
      </c>
      <c r="C33" s="1"/>
      <c r="D33" s="85">
        <f>D31+D32</f>
        <v>21.925028571428573</v>
      </c>
      <c r="E33" s="93"/>
      <c r="F33" s="93"/>
    </row>
  </sheetData>
  <mergeCells count="28">
    <mergeCell ref="E30:F30"/>
    <mergeCell ref="E31:F31"/>
    <mergeCell ref="E32:F32"/>
    <mergeCell ref="E33:F33"/>
    <mergeCell ref="B20:C20"/>
    <mergeCell ref="E21:F21"/>
    <mergeCell ref="E26:F26"/>
    <mergeCell ref="E27:F27"/>
    <mergeCell ref="E28:F28"/>
    <mergeCell ref="E29:F29"/>
    <mergeCell ref="E25:F25"/>
    <mergeCell ref="E22:F22"/>
    <mergeCell ref="E23:F23"/>
    <mergeCell ref="B24:C24"/>
    <mergeCell ref="E24:F24"/>
    <mergeCell ref="B12:C12"/>
    <mergeCell ref="E6:F6"/>
    <mergeCell ref="E7:F7"/>
    <mergeCell ref="E8:F8"/>
    <mergeCell ref="E9:F9"/>
    <mergeCell ref="E10:F10"/>
    <mergeCell ref="E11:F11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abSelected="1" zoomScale="90" zoomScaleNormal="90" workbookViewId="0">
      <selection activeCell="G42" sqref="G42"/>
    </sheetView>
  </sheetViews>
  <sheetFormatPr defaultRowHeight="15" x14ac:dyDescent="0.25"/>
  <cols>
    <col min="1" max="1" width="10.5703125" customWidth="1"/>
    <col min="3" max="3" width="19.7109375" customWidth="1"/>
    <col min="4" max="4" width="13.42578125" customWidth="1"/>
    <col min="6" max="6" width="16.28515625" customWidth="1"/>
    <col min="7" max="7" width="46.28515625" customWidth="1"/>
  </cols>
  <sheetData>
    <row r="1" spans="1:7" x14ac:dyDescent="0.25">
      <c r="A1" t="s">
        <v>103</v>
      </c>
    </row>
    <row r="2" spans="1:7" x14ac:dyDescent="0.25">
      <c r="A2" t="s">
        <v>104</v>
      </c>
    </row>
    <row r="3" spans="1:7" x14ac:dyDescent="0.25">
      <c r="A3" t="s">
        <v>116</v>
      </c>
    </row>
    <row r="4" spans="1:7" x14ac:dyDescent="0.25">
      <c r="A4" t="s">
        <v>115</v>
      </c>
    </row>
    <row r="6" spans="1:7" x14ac:dyDescent="0.25">
      <c r="A6" s="9" t="s">
        <v>136</v>
      </c>
      <c r="B6" s="94" t="s">
        <v>135</v>
      </c>
      <c r="C6" s="94"/>
      <c r="D6" s="9" t="s">
        <v>106</v>
      </c>
      <c r="E6" s="94" t="s">
        <v>107</v>
      </c>
      <c r="F6" s="94"/>
      <c r="G6" s="9" t="s">
        <v>133</v>
      </c>
    </row>
    <row r="7" spans="1:7" x14ac:dyDescent="0.25">
      <c r="A7" s="1"/>
      <c r="B7" s="88" t="s">
        <v>105</v>
      </c>
      <c r="C7" s="88"/>
      <c r="D7" s="100"/>
      <c r="E7" s="88" t="s">
        <v>114</v>
      </c>
      <c r="F7" s="88"/>
      <c r="G7" s="1" t="s">
        <v>138</v>
      </c>
    </row>
    <row r="8" spans="1:7" x14ac:dyDescent="0.25">
      <c r="A8" s="83" t="s">
        <v>109</v>
      </c>
      <c r="B8" s="88" t="s">
        <v>108</v>
      </c>
      <c r="C8" s="88"/>
      <c r="D8" s="100"/>
      <c r="E8" s="89">
        <v>0.2</v>
      </c>
      <c r="F8" s="90"/>
      <c r="G8" s="1" t="s">
        <v>134</v>
      </c>
    </row>
    <row r="9" spans="1:7" x14ac:dyDescent="0.25">
      <c r="A9" s="83" t="s">
        <v>110</v>
      </c>
      <c r="B9" s="88" t="s">
        <v>111</v>
      </c>
      <c r="C9" s="88"/>
      <c r="D9" s="100"/>
      <c r="E9" s="88" t="s">
        <v>114</v>
      </c>
      <c r="F9" s="88"/>
      <c r="G9" s="1" t="s">
        <v>137</v>
      </c>
    </row>
    <row r="10" spans="1:7" x14ac:dyDescent="0.25">
      <c r="A10" s="83" t="s">
        <v>109</v>
      </c>
      <c r="B10" s="88" t="s">
        <v>112</v>
      </c>
      <c r="C10" s="88"/>
      <c r="D10" s="100"/>
      <c r="E10" s="91">
        <v>9.5000000000000001E-2</v>
      </c>
      <c r="F10" s="92"/>
      <c r="G10" s="1" t="s">
        <v>139</v>
      </c>
    </row>
    <row r="11" spans="1:7" x14ac:dyDescent="0.25">
      <c r="A11" s="83" t="s">
        <v>110</v>
      </c>
      <c r="B11" s="88" t="s">
        <v>113</v>
      </c>
      <c r="C11" s="88"/>
      <c r="D11" s="100"/>
      <c r="E11" s="88" t="s">
        <v>153</v>
      </c>
      <c r="F11" s="88"/>
      <c r="G11" s="1" t="s">
        <v>140</v>
      </c>
    </row>
    <row r="12" spans="1:7" x14ac:dyDescent="0.25">
      <c r="B12" s="87"/>
      <c r="C12" s="87"/>
    </row>
    <row r="13" spans="1:7" x14ac:dyDescent="0.25">
      <c r="A13" t="s">
        <v>103</v>
      </c>
    </row>
    <row r="14" spans="1:7" x14ac:dyDescent="0.25">
      <c r="A14" t="s">
        <v>104</v>
      </c>
    </row>
    <row r="15" spans="1:7" x14ac:dyDescent="0.25">
      <c r="A15" t="s">
        <v>116</v>
      </c>
    </row>
    <row r="16" spans="1:7" x14ac:dyDescent="0.25">
      <c r="A16" t="s">
        <v>152</v>
      </c>
    </row>
    <row r="17" spans="1:7" x14ac:dyDescent="0.25">
      <c r="A17" t="s">
        <v>117</v>
      </c>
    </row>
    <row r="18" spans="1:7" x14ac:dyDescent="0.25">
      <c r="A18" t="s">
        <v>118</v>
      </c>
    </row>
    <row r="20" spans="1:7" x14ac:dyDescent="0.25">
      <c r="A20" s="9" t="s">
        <v>136</v>
      </c>
      <c r="B20" s="94" t="s">
        <v>135</v>
      </c>
      <c r="C20" s="94"/>
      <c r="D20" s="9" t="s">
        <v>106</v>
      </c>
      <c r="E20" s="9" t="s">
        <v>107</v>
      </c>
      <c r="F20" s="9"/>
      <c r="G20" s="9" t="s">
        <v>133</v>
      </c>
    </row>
    <row r="21" spans="1:7" x14ac:dyDescent="0.25">
      <c r="A21" s="1"/>
      <c r="B21" s="1" t="s">
        <v>119</v>
      </c>
      <c r="C21" s="1"/>
      <c r="D21" s="82"/>
      <c r="E21" s="88" t="s">
        <v>114</v>
      </c>
      <c r="F21" s="88"/>
      <c r="G21" s="1" t="s">
        <v>141</v>
      </c>
    </row>
    <row r="22" spans="1:7" x14ac:dyDescent="0.25">
      <c r="A22" s="83" t="s">
        <v>120</v>
      </c>
      <c r="B22" s="1" t="s">
        <v>121</v>
      </c>
      <c r="C22" s="1"/>
      <c r="D22" s="82"/>
      <c r="E22" s="93">
        <v>0.1</v>
      </c>
      <c r="F22" s="93"/>
      <c r="G22" s="1" t="s">
        <v>142</v>
      </c>
    </row>
    <row r="23" spans="1:7" x14ac:dyDescent="0.25">
      <c r="A23" s="83" t="s">
        <v>110</v>
      </c>
      <c r="B23" s="1" t="s">
        <v>122</v>
      </c>
      <c r="C23" s="1"/>
      <c r="D23" s="82"/>
      <c r="E23" s="88" t="s">
        <v>123</v>
      </c>
      <c r="F23" s="88"/>
      <c r="G23" s="1" t="s">
        <v>155</v>
      </c>
    </row>
    <row r="24" spans="1:7" x14ac:dyDescent="0.25">
      <c r="A24" s="83" t="s">
        <v>124</v>
      </c>
      <c r="B24" s="88" t="s">
        <v>125</v>
      </c>
      <c r="C24" s="88"/>
      <c r="D24" s="1"/>
      <c r="E24" s="88" t="s">
        <v>126</v>
      </c>
      <c r="F24" s="88"/>
      <c r="G24" s="1" t="s">
        <v>144</v>
      </c>
    </row>
    <row r="25" spans="1:7" x14ac:dyDescent="0.25">
      <c r="A25" s="83" t="s">
        <v>110</v>
      </c>
      <c r="B25" s="1" t="s">
        <v>127</v>
      </c>
      <c r="C25" s="1"/>
      <c r="D25" s="86"/>
      <c r="E25" s="93" t="s">
        <v>114</v>
      </c>
      <c r="F25" s="93"/>
      <c r="G25" s="1" t="s">
        <v>145</v>
      </c>
    </row>
    <row r="26" spans="1:7" x14ac:dyDescent="0.25">
      <c r="A26" s="83" t="s">
        <v>109</v>
      </c>
      <c r="B26" s="1" t="s">
        <v>128</v>
      </c>
      <c r="C26" s="1"/>
      <c r="D26" s="82"/>
      <c r="E26" s="93" t="s">
        <v>114</v>
      </c>
      <c r="F26" s="93"/>
      <c r="G26" s="1" t="s">
        <v>146</v>
      </c>
    </row>
    <row r="27" spans="1:7" x14ac:dyDescent="0.25">
      <c r="A27" s="83" t="s">
        <v>110</v>
      </c>
      <c r="B27" s="1" t="s">
        <v>129</v>
      </c>
      <c r="C27" s="1"/>
      <c r="D27" s="86"/>
      <c r="E27" s="93" t="s">
        <v>114</v>
      </c>
      <c r="F27" s="93"/>
      <c r="G27" s="1" t="s">
        <v>147</v>
      </c>
    </row>
    <row r="28" spans="1:7" x14ac:dyDescent="0.25">
      <c r="A28" s="83" t="s">
        <v>131</v>
      </c>
      <c r="B28" s="84" t="s">
        <v>130</v>
      </c>
      <c r="C28" s="77"/>
      <c r="D28" s="1"/>
      <c r="E28" s="93" t="s">
        <v>126</v>
      </c>
      <c r="F28" s="93"/>
      <c r="G28" s="1" t="s">
        <v>144</v>
      </c>
    </row>
    <row r="29" spans="1:7" x14ac:dyDescent="0.25">
      <c r="A29" s="83" t="s">
        <v>110</v>
      </c>
      <c r="B29" s="1" t="s">
        <v>105</v>
      </c>
      <c r="C29" s="1"/>
      <c r="D29" s="82"/>
      <c r="E29" s="93" t="s">
        <v>114</v>
      </c>
      <c r="F29" s="93"/>
      <c r="G29" s="1" t="s">
        <v>148</v>
      </c>
    </row>
    <row r="30" spans="1:7" x14ac:dyDescent="0.25">
      <c r="A30" s="83" t="s">
        <v>109</v>
      </c>
      <c r="B30" s="84" t="s">
        <v>108</v>
      </c>
      <c r="C30" s="77"/>
      <c r="D30" s="82"/>
      <c r="E30" s="93">
        <v>0.2</v>
      </c>
      <c r="F30" s="93"/>
      <c r="G30" s="1" t="s">
        <v>134</v>
      </c>
    </row>
    <row r="31" spans="1:7" x14ac:dyDescent="0.25">
      <c r="A31" s="83" t="s">
        <v>110</v>
      </c>
      <c r="B31" s="1" t="s">
        <v>132</v>
      </c>
      <c r="C31" s="1"/>
      <c r="D31" s="82"/>
      <c r="E31" s="93" t="s">
        <v>114</v>
      </c>
      <c r="F31" s="93"/>
      <c r="G31" s="1" t="s">
        <v>149</v>
      </c>
    </row>
    <row r="32" spans="1:7" x14ac:dyDescent="0.25">
      <c r="A32" s="83" t="s">
        <v>109</v>
      </c>
      <c r="B32" s="84" t="s">
        <v>112</v>
      </c>
      <c r="C32" s="77"/>
      <c r="D32" s="82"/>
      <c r="E32" s="95">
        <v>9.5000000000000001E-2</v>
      </c>
      <c r="F32" s="95"/>
      <c r="G32" s="1" t="s">
        <v>150</v>
      </c>
    </row>
    <row r="33" spans="1:7" x14ac:dyDescent="0.25">
      <c r="A33" s="83" t="s">
        <v>110</v>
      </c>
      <c r="B33" s="1" t="s">
        <v>113</v>
      </c>
      <c r="C33" s="1"/>
      <c r="D33" s="82"/>
      <c r="E33" s="93" t="s">
        <v>154</v>
      </c>
      <c r="F33" s="93"/>
      <c r="G33" s="1" t="s">
        <v>151</v>
      </c>
    </row>
  </sheetData>
  <mergeCells count="28">
    <mergeCell ref="E31:F31"/>
    <mergeCell ref="E32:F32"/>
    <mergeCell ref="E33:F33"/>
    <mergeCell ref="E25:F25"/>
    <mergeCell ref="E26:F26"/>
    <mergeCell ref="E27:F27"/>
    <mergeCell ref="E28:F28"/>
    <mergeCell ref="E29:F29"/>
    <mergeCell ref="E30:F30"/>
    <mergeCell ref="B24:C24"/>
    <mergeCell ref="E24:F24"/>
    <mergeCell ref="B9:C9"/>
    <mergeCell ref="E9:F9"/>
    <mergeCell ref="B10:C10"/>
    <mergeCell ref="E10:F10"/>
    <mergeCell ref="B11:C11"/>
    <mergeCell ref="E11:F11"/>
    <mergeCell ref="B12:C12"/>
    <mergeCell ref="B20:C20"/>
    <mergeCell ref="E21:F21"/>
    <mergeCell ref="E22:F22"/>
    <mergeCell ref="E23:F23"/>
    <mergeCell ref="B6:C6"/>
    <mergeCell ref="E6:F6"/>
    <mergeCell ref="B7:C7"/>
    <mergeCell ref="E7:F7"/>
    <mergeCell ref="B8:C8"/>
    <mergeCell ref="E8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230B-5630-4EAC-B582-FACDD1E8D08F}">
  <dimension ref="A1:G33"/>
  <sheetViews>
    <sheetView zoomScale="90" zoomScaleNormal="90" workbookViewId="0">
      <selection activeCell="F39" sqref="F39"/>
    </sheetView>
  </sheetViews>
  <sheetFormatPr defaultRowHeight="15" x14ac:dyDescent="0.25"/>
  <cols>
    <col min="1" max="1" width="10.5703125" customWidth="1"/>
    <col min="3" max="3" width="19.7109375" customWidth="1"/>
    <col min="4" max="4" width="13.42578125" customWidth="1"/>
    <col min="6" max="6" width="16.28515625" customWidth="1"/>
    <col min="7" max="7" width="46.28515625" customWidth="1"/>
  </cols>
  <sheetData>
    <row r="1" spans="1:7" x14ac:dyDescent="0.25">
      <c r="A1" t="s">
        <v>103</v>
      </c>
    </row>
    <row r="2" spans="1:7" x14ac:dyDescent="0.25">
      <c r="A2" t="s">
        <v>104</v>
      </c>
    </row>
    <row r="3" spans="1:7" x14ac:dyDescent="0.25">
      <c r="A3" t="s">
        <v>116</v>
      </c>
    </row>
    <row r="4" spans="1:7" x14ac:dyDescent="0.25">
      <c r="A4" t="s">
        <v>115</v>
      </c>
    </row>
    <row r="6" spans="1:7" x14ac:dyDescent="0.25">
      <c r="A6" s="9" t="s">
        <v>136</v>
      </c>
      <c r="B6" s="94" t="s">
        <v>135</v>
      </c>
      <c r="C6" s="94"/>
      <c r="D6" s="9" t="s">
        <v>106</v>
      </c>
      <c r="E6" s="94" t="s">
        <v>107</v>
      </c>
      <c r="F6" s="94"/>
      <c r="G6" s="9" t="s">
        <v>133</v>
      </c>
    </row>
    <row r="7" spans="1:7" x14ac:dyDescent="0.25">
      <c r="A7" s="1"/>
      <c r="B7" s="88" t="s">
        <v>105</v>
      </c>
      <c r="C7" s="88"/>
      <c r="D7" s="100">
        <f>15*700</f>
        <v>10500</v>
      </c>
      <c r="E7" s="88" t="s">
        <v>114</v>
      </c>
      <c r="F7" s="88"/>
      <c r="G7" s="1" t="s">
        <v>138</v>
      </c>
    </row>
    <row r="8" spans="1:7" x14ac:dyDescent="0.25">
      <c r="A8" s="83" t="s">
        <v>109</v>
      </c>
      <c r="B8" s="88" t="s">
        <v>108</v>
      </c>
      <c r="C8" s="88"/>
      <c r="D8" s="100">
        <f>D7*E8</f>
        <v>2100</v>
      </c>
      <c r="E8" s="89">
        <v>0.2</v>
      </c>
      <c r="F8" s="90"/>
      <c r="G8" s="1" t="s">
        <v>134</v>
      </c>
    </row>
    <row r="9" spans="1:7" x14ac:dyDescent="0.25">
      <c r="A9" s="83" t="s">
        <v>110</v>
      </c>
      <c r="B9" s="88" t="s">
        <v>111</v>
      </c>
      <c r="C9" s="88"/>
      <c r="D9" s="100">
        <f>SUM(D7:D8)</f>
        <v>12600</v>
      </c>
      <c r="E9" s="88" t="s">
        <v>114</v>
      </c>
      <c r="F9" s="88"/>
      <c r="G9" s="1" t="s">
        <v>137</v>
      </c>
    </row>
    <row r="10" spans="1:7" x14ac:dyDescent="0.25">
      <c r="A10" s="83" t="s">
        <v>109</v>
      </c>
      <c r="B10" s="88" t="s">
        <v>112</v>
      </c>
      <c r="C10" s="88"/>
      <c r="D10" s="100">
        <f>D9*E10</f>
        <v>1197</v>
      </c>
      <c r="E10" s="91">
        <v>9.5000000000000001E-2</v>
      </c>
      <c r="F10" s="92"/>
      <c r="G10" s="1" t="s">
        <v>139</v>
      </c>
    </row>
    <row r="11" spans="1:7" x14ac:dyDescent="0.25">
      <c r="A11" s="83" t="s">
        <v>110</v>
      </c>
      <c r="B11" s="88" t="s">
        <v>113</v>
      </c>
      <c r="C11" s="88"/>
      <c r="D11" s="100">
        <f>SUM(D9:D10)</f>
        <v>13797</v>
      </c>
      <c r="E11" s="88" t="s">
        <v>153</v>
      </c>
      <c r="F11" s="88"/>
      <c r="G11" s="1" t="s">
        <v>140</v>
      </c>
    </row>
    <row r="12" spans="1:7" x14ac:dyDescent="0.25">
      <c r="B12" s="87"/>
      <c r="C12" s="87"/>
    </row>
    <row r="13" spans="1:7" x14ac:dyDescent="0.25">
      <c r="A13" t="s">
        <v>103</v>
      </c>
    </row>
    <row r="14" spans="1:7" x14ac:dyDescent="0.25">
      <c r="A14" t="s">
        <v>104</v>
      </c>
    </row>
    <row r="15" spans="1:7" x14ac:dyDescent="0.25">
      <c r="A15" t="s">
        <v>116</v>
      </c>
    </row>
    <row r="16" spans="1:7" x14ac:dyDescent="0.25">
      <c r="A16" t="s">
        <v>152</v>
      </c>
    </row>
    <row r="17" spans="1:7" x14ac:dyDescent="0.25">
      <c r="A17" t="s">
        <v>117</v>
      </c>
    </row>
    <row r="18" spans="1:7" x14ac:dyDescent="0.25">
      <c r="A18" t="s">
        <v>118</v>
      </c>
    </row>
    <row r="20" spans="1:7" x14ac:dyDescent="0.25">
      <c r="A20" s="9" t="s">
        <v>136</v>
      </c>
      <c r="B20" s="94" t="s">
        <v>135</v>
      </c>
      <c r="C20" s="94"/>
      <c r="D20" s="9" t="s">
        <v>106</v>
      </c>
      <c r="E20" s="9" t="s">
        <v>107</v>
      </c>
      <c r="F20" s="9"/>
      <c r="G20" s="9" t="s">
        <v>133</v>
      </c>
    </row>
    <row r="21" spans="1:7" x14ac:dyDescent="0.25">
      <c r="A21" s="1"/>
      <c r="B21" s="1" t="s">
        <v>119</v>
      </c>
      <c r="C21" s="1"/>
      <c r="D21" s="82">
        <v>15</v>
      </c>
      <c r="E21" s="88" t="s">
        <v>114</v>
      </c>
      <c r="F21" s="88"/>
      <c r="G21" s="1" t="s">
        <v>141</v>
      </c>
    </row>
    <row r="22" spans="1:7" x14ac:dyDescent="0.25">
      <c r="A22" s="83" t="s">
        <v>120</v>
      </c>
      <c r="B22" s="1" t="s">
        <v>121</v>
      </c>
      <c r="C22" s="1"/>
      <c r="D22" s="82">
        <f>(D21*E22)</f>
        <v>1.5</v>
      </c>
      <c r="E22" s="93">
        <v>0.1</v>
      </c>
      <c r="F22" s="93"/>
      <c r="G22" s="1" t="s">
        <v>142</v>
      </c>
    </row>
    <row r="23" spans="1:7" x14ac:dyDescent="0.25">
      <c r="A23" s="83" t="s">
        <v>110</v>
      </c>
      <c r="B23" s="1" t="s">
        <v>122</v>
      </c>
      <c r="C23" s="1"/>
      <c r="D23" s="82">
        <f>D21-D22</f>
        <v>13.5</v>
      </c>
      <c r="E23" s="88" t="s">
        <v>123</v>
      </c>
      <c r="F23" s="88"/>
      <c r="G23" s="1" t="s">
        <v>155</v>
      </c>
    </row>
    <row r="24" spans="1:7" x14ac:dyDescent="0.25">
      <c r="A24" s="83" t="s">
        <v>124</v>
      </c>
      <c r="B24" s="88" t="s">
        <v>125</v>
      </c>
      <c r="C24" s="88"/>
      <c r="D24" s="1">
        <v>700</v>
      </c>
      <c r="E24" s="88" t="s">
        <v>126</v>
      </c>
      <c r="F24" s="88"/>
      <c r="G24" s="1" t="s">
        <v>144</v>
      </c>
    </row>
    <row r="25" spans="1:7" x14ac:dyDescent="0.25">
      <c r="A25" s="83" t="s">
        <v>110</v>
      </c>
      <c r="B25" s="1" t="s">
        <v>127</v>
      </c>
      <c r="C25" s="1"/>
      <c r="D25" s="86">
        <f>D23*D24</f>
        <v>9450</v>
      </c>
      <c r="E25" s="93" t="s">
        <v>114</v>
      </c>
      <c r="F25" s="93"/>
      <c r="G25" s="1" t="s">
        <v>145</v>
      </c>
    </row>
    <row r="26" spans="1:7" x14ac:dyDescent="0.25">
      <c r="A26" s="83" t="s">
        <v>109</v>
      </c>
      <c r="B26" s="1" t="s">
        <v>128</v>
      </c>
      <c r="C26" s="1"/>
      <c r="D26" s="82">
        <v>130</v>
      </c>
      <c r="E26" s="93" t="s">
        <v>114</v>
      </c>
      <c r="F26" s="93"/>
      <c r="G26" s="1" t="s">
        <v>146</v>
      </c>
    </row>
    <row r="27" spans="1:7" x14ac:dyDescent="0.25">
      <c r="A27" s="83" t="s">
        <v>110</v>
      </c>
      <c r="B27" s="1" t="s">
        <v>129</v>
      </c>
      <c r="C27" s="1"/>
      <c r="D27" s="86">
        <f>SUM(D25:D26)</f>
        <v>9580</v>
      </c>
      <c r="E27" s="93" t="s">
        <v>114</v>
      </c>
      <c r="F27" s="93"/>
      <c r="G27" s="1" t="s">
        <v>147</v>
      </c>
    </row>
    <row r="28" spans="1:7" x14ac:dyDescent="0.25">
      <c r="A28" s="83" t="s">
        <v>131</v>
      </c>
      <c r="B28" s="84" t="s">
        <v>130</v>
      </c>
      <c r="C28" s="77"/>
      <c r="D28" s="1">
        <v>700</v>
      </c>
      <c r="E28" s="93" t="s">
        <v>126</v>
      </c>
      <c r="F28" s="93"/>
      <c r="G28" s="1" t="s">
        <v>144</v>
      </c>
    </row>
    <row r="29" spans="1:7" x14ac:dyDescent="0.25">
      <c r="A29" s="83" t="s">
        <v>110</v>
      </c>
      <c r="B29" s="1" t="s">
        <v>105</v>
      </c>
      <c r="C29" s="1"/>
      <c r="D29" s="82">
        <f>D27/D28</f>
        <v>13.685714285714285</v>
      </c>
      <c r="E29" s="93" t="s">
        <v>114</v>
      </c>
      <c r="F29" s="93"/>
      <c r="G29" s="1" t="s">
        <v>148</v>
      </c>
    </row>
    <row r="30" spans="1:7" x14ac:dyDescent="0.25">
      <c r="A30" s="83" t="s">
        <v>109</v>
      </c>
      <c r="B30" s="84" t="s">
        <v>108</v>
      </c>
      <c r="C30" s="77"/>
      <c r="D30" s="82">
        <f>D29*E30</f>
        <v>2.7371428571428571</v>
      </c>
      <c r="E30" s="93">
        <v>0.2</v>
      </c>
      <c r="F30" s="93"/>
      <c r="G30" s="1" t="s">
        <v>134</v>
      </c>
    </row>
    <row r="31" spans="1:7" x14ac:dyDescent="0.25">
      <c r="A31" s="83" t="s">
        <v>110</v>
      </c>
      <c r="B31" s="1" t="s">
        <v>132</v>
      </c>
      <c r="C31" s="1"/>
      <c r="D31" s="82">
        <f>D29+D30</f>
        <v>16.422857142857143</v>
      </c>
      <c r="E31" s="93" t="s">
        <v>114</v>
      </c>
      <c r="F31" s="93"/>
      <c r="G31" s="1" t="s">
        <v>149</v>
      </c>
    </row>
    <row r="32" spans="1:7" x14ac:dyDescent="0.25">
      <c r="A32" s="83" t="s">
        <v>109</v>
      </c>
      <c r="B32" s="84" t="s">
        <v>112</v>
      </c>
      <c r="C32" s="77"/>
      <c r="D32" s="82">
        <f>D31*E32</f>
        <v>1.5601714285714285</v>
      </c>
      <c r="E32" s="95">
        <v>9.5000000000000001E-2</v>
      </c>
      <c r="F32" s="95"/>
      <c r="G32" s="1" t="s">
        <v>150</v>
      </c>
    </row>
    <row r="33" spans="1:7" x14ac:dyDescent="0.25">
      <c r="A33" s="83" t="s">
        <v>110</v>
      </c>
      <c r="B33" s="1" t="s">
        <v>113</v>
      </c>
      <c r="C33" s="1"/>
      <c r="D33" s="82">
        <f>SUM(D31:D32)</f>
        <v>17.983028571428573</v>
      </c>
      <c r="E33" s="93" t="s">
        <v>154</v>
      </c>
      <c r="F33" s="93"/>
      <c r="G33" s="1" t="s">
        <v>151</v>
      </c>
    </row>
  </sheetData>
  <mergeCells count="28">
    <mergeCell ref="E31:F31"/>
    <mergeCell ref="E32:F32"/>
    <mergeCell ref="E33:F33"/>
    <mergeCell ref="E25:F25"/>
    <mergeCell ref="E26:F26"/>
    <mergeCell ref="E27:F27"/>
    <mergeCell ref="E28:F28"/>
    <mergeCell ref="E29:F29"/>
    <mergeCell ref="E30:F30"/>
    <mergeCell ref="B12:C12"/>
    <mergeCell ref="B20:C20"/>
    <mergeCell ref="E21:F21"/>
    <mergeCell ref="E22:F22"/>
    <mergeCell ref="E23:F23"/>
    <mergeCell ref="B24:C24"/>
    <mergeCell ref="E24:F2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272C-8782-4835-A4DE-B9E8ABA5BF30}">
  <dimension ref="A1:G33"/>
  <sheetViews>
    <sheetView zoomScale="90" zoomScaleNormal="90" workbookViewId="0">
      <selection activeCell="E37" sqref="E37"/>
    </sheetView>
  </sheetViews>
  <sheetFormatPr defaultRowHeight="15" x14ac:dyDescent="0.25"/>
  <cols>
    <col min="1" max="1" width="10.5703125" customWidth="1"/>
    <col min="3" max="3" width="19.7109375" customWidth="1"/>
    <col min="4" max="4" width="11.140625" bestFit="1" customWidth="1"/>
    <col min="6" max="6" width="16.28515625" customWidth="1"/>
    <col min="7" max="7" width="46.28515625" customWidth="1"/>
  </cols>
  <sheetData>
    <row r="1" spans="1:7" x14ac:dyDescent="0.25">
      <c r="A1" t="s">
        <v>103</v>
      </c>
    </row>
    <row r="2" spans="1:7" x14ac:dyDescent="0.25">
      <c r="A2" t="s">
        <v>104</v>
      </c>
    </row>
    <row r="3" spans="1:7" x14ac:dyDescent="0.25">
      <c r="A3" t="s">
        <v>116</v>
      </c>
    </row>
    <row r="4" spans="1:7" x14ac:dyDescent="0.25">
      <c r="A4" t="s">
        <v>115</v>
      </c>
    </row>
    <row r="6" spans="1:7" x14ac:dyDescent="0.25">
      <c r="A6" s="9" t="s">
        <v>136</v>
      </c>
      <c r="B6" s="94" t="s">
        <v>135</v>
      </c>
      <c r="C6" s="94"/>
      <c r="D6" s="9" t="s">
        <v>106</v>
      </c>
      <c r="E6" s="94" t="s">
        <v>107</v>
      </c>
      <c r="F6" s="94"/>
      <c r="G6" s="9" t="s">
        <v>133</v>
      </c>
    </row>
    <row r="7" spans="1:7" x14ac:dyDescent="0.25">
      <c r="A7" s="1"/>
      <c r="B7" s="88" t="s">
        <v>105</v>
      </c>
      <c r="C7" s="88"/>
      <c r="D7" s="82">
        <v>15</v>
      </c>
      <c r="E7" s="88" t="s">
        <v>114</v>
      </c>
      <c r="F7" s="88"/>
      <c r="G7" s="1" t="s">
        <v>138</v>
      </c>
    </row>
    <row r="8" spans="1:7" x14ac:dyDescent="0.25">
      <c r="A8" s="83" t="s">
        <v>109</v>
      </c>
      <c r="B8" s="88" t="s">
        <v>108</v>
      </c>
      <c r="C8" s="88"/>
      <c r="D8" s="82">
        <f>D7*E8</f>
        <v>3</v>
      </c>
      <c r="E8" s="89">
        <v>0.2</v>
      </c>
      <c r="F8" s="90"/>
      <c r="G8" s="1" t="s">
        <v>134</v>
      </c>
    </row>
    <row r="9" spans="1:7" x14ac:dyDescent="0.25">
      <c r="A9" s="83" t="s">
        <v>110</v>
      </c>
      <c r="B9" s="88" t="s">
        <v>111</v>
      </c>
      <c r="C9" s="88"/>
      <c r="D9" s="82">
        <f>D7+D8</f>
        <v>18</v>
      </c>
      <c r="E9" s="88" t="s">
        <v>114</v>
      </c>
      <c r="F9" s="88"/>
      <c r="G9" s="1" t="s">
        <v>137</v>
      </c>
    </row>
    <row r="10" spans="1:7" x14ac:dyDescent="0.25">
      <c r="A10" s="83" t="s">
        <v>109</v>
      </c>
      <c r="B10" s="88" t="s">
        <v>112</v>
      </c>
      <c r="C10" s="88"/>
      <c r="D10" s="1">
        <f>D9*E10</f>
        <v>1.71</v>
      </c>
      <c r="E10" s="91">
        <v>9.5000000000000001E-2</v>
      </c>
      <c r="F10" s="92"/>
      <c r="G10" s="1" t="s">
        <v>139</v>
      </c>
    </row>
    <row r="11" spans="1:7" x14ac:dyDescent="0.25">
      <c r="A11" s="83" t="s">
        <v>110</v>
      </c>
      <c r="B11" s="88" t="s">
        <v>113</v>
      </c>
      <c r="C11" s="88"/>
      <c r="D11" s="82">
        <f>SUM(D9:D10)</f>
        <v>19.71</v>
      </c>
      <c r="E11" s="88" t="s">
        <v>153</v>
      </c>
      <c r="F11" s="88"/>
      <c r="G11" s="1" t="s">
        <v>140</v>
      </c>
    </row>
    <row r="12" spans="1:7" x14ac:dyDescent="0.25">
      <c r="B12" s="87"/>
      <c r="C12" s="87"/>
    </row>
    <row r="13" spans="1:7" x14ac:dyDescent="0.25">
      <c r="A13" t="s">
        <v>103</v>
      </c>
    </row>
    <row r="14" spans="1:7" x14ac:dyDescent="0.25">
      <c r="A14" t="s">
        <v>104</v>
      </c>
    </row>
    <row r="15" spans="1:7" x14ac:dyDescent="0.25">
      <c r="A15" t="s">
        <v>116</v>
      </c>
    </row>
    <row r="16" spans="1:7" x14ac:dyDescent="0.25">
      <c r="A16" t="s">
        <v>152</v>
      </c>
    </row>
    <row r="17" spans="1:7" x14ac:dyDescent="0.25">
      <c r="A17" t="s">
        <v>117</v>
      </c>
    </row>
    <row r="18" spans="1:7" x14ac:dyDescent="0.25">
      <c r="A18" t="s">
        <v>118</v>
      </c>
    </row>
    <row r="20" spans="1:7" x14ac:dyDescent="0.25">
      <c r="A20" s="9" t="s">
        <v>136</v>
      </c>
      <c r="B20" s="94" t="s">
        <v>135</v>
      </c>
      <c r="C20" s="94"/>
      <c r="D20" s="9" t="s">
        <v>106</v>
      </c>
      <c r="E20" s="9" t="s">
        <v>107</v>
      </c>
      <c r="F20" s="9"/>
      <c r="G20" s="9" t="s">
        <v>133</v>
      </c>
    </row>
    <row r="21" spans="1:7" x14ac:dyDescent="0.25">
      <c r="A21" s="1"/>
      <c r="B21" s="1" t="s">
        <v>119</v>
      </c>
      <c r="C21" s="1"/>
      <c r="D21" s="82">
        <v>15</v>
      </c>
      <c r="E21" s="88" t="s">
        <v>114</v>
      </c>
      <c r="F21" s="88"/>
      <c r="G21" s="1" t="s">
        <v>141</v>
      </c>
    </row>
    <row r="22" spans="1:7" x14ac:dyDescent="0.25">
      <c r="A22" s="83" t="s">
        <v>120</v>
      </c>
      <c r="B22" s="1" t="s">
        <v>121</v>
      </c>
      <c r="C22" s="1"/>
      <c r="D22" s="82">
        <f>D21*E22</f>
        <v>1.5</v>
      </c>
      <c r="E22" s="93">
        <v>0.1</v>
      </c>
      <c r="F22" s="93"/>
      <c r="G22" s="1" t="s">
        <v>142</v>
      </c>
    </row>
    <row r="23" spans="1:7" x14ac:dyDescent="0.25">
      <c r="A23" s="83" t="s">
        <v>110</v>
      </c>
      <c r="B23" s="1" t="s">
        <v>122</v>
      </c>
      <c r="C23" s="1"/>
      <c r="D23" s="82">
        <f>D21+D22</f>
        <v>16.5</v>
      </c>
      <c r="E23" s="88" t="s">
        <v>123</v>
      </c>
      <c r="F23" s="88"/>
      <c r="G23" s="1" t="s">
        <v>143</v>
      </c>
    </row>
    <row r="24" spans="1:7" x14ac:dyDescent="0.25">
      <c r="A24" s="83" t="s">
        <v>124</v>
      </c>
      <c r="B24" s="88" t="s">
        <v>125</v>
      </c>
      <c r="C24" s="88"/>
      <c r="D24" s="1">
        <v>700</v>
      </c>
      <c r="E24" s="88" t="s">
        <v>126</v>
      </c>
      <c r="F24" s="88"/>
      <c r="G24" s="1" t="s">
        <v>144</v>
      </c>
    </row>
    <row r="25" spans="1:7" x14ac:dyDescent="0.25">
      <c r="A25" s="83" t="s">
        <v>110</v>
      </c>
      <c r="B25" s="1" t="s">
        <v>127</v>
      </c>
      <c r="C25" s="1"/>
      <c r="D25" s="86">
        <f>D23*D24</f>
        <v>11550</v>
      </c>
      <c r="E25" s="93" t="s">
        <v>114</v>
      </c>
      <c r="F25" s="93"/>
      <c r="G25" s="1" t="s">
        <v>145</v>
      </c>
    </row>
    <row r="26" spans="1:7" x14ac:dyDescent="0.25">
      <c r="A26" s="83" t="s">
        <v>109</v>
      </c>
      <c r="B26" s="1" t="s">
        <v>128</v>
      </c>
      <c r="C26" s="1"/>
      <c r="D26" s="82">
        <v>130</v>
      </c>
      <c r="E26" s="93" t="s">
        <v>114</v>
      </c>
      <c r="F26" s="93"/>
      <c r="G26" s="1" t="s">
        <v>146</v>
      </c>
    </row>
    <row r="27" spans="1:7" x14ac:dyDescent="0.25">
      <c r="A27" s="83" t="s">
        <v>110</v>
      </c>
      <c r="B27" s="1" t="s">
        <v>129</v>
      </c>
      <c r="C27" s="1"/>
      <c r="D27" s="86">
        <f>D25+D26</f>
        <v>11680</v>
      </c>
      <c r="E27" s="93" t="s">
        <v>114</v>
      </c>
      <c r="F27" s="93"/>
      <c r="G27" s="1" t="s">
        <v>147</v>
      </c>
    </row>
    <row r="28" spans="1:7" x14ac:dyDescent="0.25">
      <c r="A28" s="83" t="s">
        <v>131</v>
      </c>
      <c r="B28" s="84" t="s">
        <v>130</v>
      </c>
      <c r="C28" s="77"/>
      <c r="D28" s="1">
        <v>700</v>
      </c>
      <c r="E28" s="93" t="s">
        <v>126</v>
      </c>
      <c r="F28" s="93"/>
      <c r="G28" s="1" t="s">
        <v>144</v>
      </c>
    </row>
    <row r="29" spans="1:7" x14ac:dyDescent="0.25">
      <c r="A29" s="83" t="s">
        <v>110</v>
      </c>
      <c r="B29" s="1" t="s">
        <v>105</v>
      </c>
      <c r="C29" s="1"/>
      <c r="D29" s="82">
        <f>D27/D28</f>
        <v>16.685714285714287</v>
      </c>
      <c r="E29" s="93"/>
      <c r="F29" s="93"/>
      <c r="G29" s="1" t="s">
        <v>148</v>
      </c>
    </row>
    <row r="30" spans="1:7" x14ac:dyDescent="0.25">
      <c r="A30" s="83" t="s">
        <v>109</v>
      </c>
      <c r="B30" s="84" t="s">
        <v>108</v>
      </c>
      <c r="C30" s="77"/>
      <c r="D30" s="82">
        <f>D29*E30</f>
        <v>3.3371428571428576</v>
      </c>
      <c r="E30" s="93">
        <v>0.2</v>
      </c>
      <c r="F30" s="93"/>
      <c r="G30" s="1" t="s">
        <v>134</v>
      </c>
    </row>
    <row r="31" spans="1:7" x14ac:dyDescent="0.25">
      <c r="A31" s="83" t="s">
        <v>110</v>
      </c>
      <c r="B31" s="1" t="s">
        <v>132</v>
      </c>
      <c r="C31" s="1"/>
      <c r="D31" s="82">
        <f>D29+D30</f>
        <v>20.022857142857145</v>
      </c>
      <c r="E31" s="93" t="s">
        <v>114</v>
      </c>
      <c r="F31" s="93"/>
      <c r="G31" s="1" t="s">
        <v>149</v>
      </c>
    </row>
    <row r="32" spans="1:7" x14ac:dyDescent="0.25">
      <c r="A32" s="83" t="s">
        <v>109</v>
      </c>
      <c r="B32" s="84" t="s">
        <v>112</v>
      </c>
      <c r="C32" s="77"/>
      <c r="D32" s="82">
        <f>D31*E32</f>
        <v>1.9021714285714288</v>
      </c>
      <c r="E32" s="95">
        <v>9.5000000000000001E-2</v>
      </c>
      <c r="F32" s="95"/>
      <c r="G32" s="1" t="s">
        <v>150</v>
      </c>
    </row>
    <row r="33" spans="1:7" x14ac:dyDescent="0.25">
      <c r="A33" s="83" t="s">
        <v>110</v>
      </c>
      <c r="B33" s="1" t="s">
        <v>113</v>
      </c>
      <c r="C33" s="1"/>
      <c r="D33" s="82">
        <f>SUM(D31:D32)</f>
        <v>21.925028571428573</v>
      </c>
      <c r="E33" s="93" t="s">
        <v>154</v>
      </c>
      <c r="F33" s="93"/>
      <c r="G33" s="1" t="s">
        <v>151</v>
      </c>
    </row>
  </sheetData>
  <mergeCells count="28">
    <mergeCell ref="E31:F31"/>
    <mergeCell ref="E32:F32"/>
    <mergeCell ref="E33:F33"/>
    <mergeCell ref="E25:F25"/>
    <mergeCell ref="E26:F26"/>
    <mergeCell ref="E27:F27"/>
    <mergeCell ref="E28:F28"/>
    <mergeCell ref="E29:F29"/>
    <mergeCell ref="E30:F30"/>
    <mergeCell ref="B24:C24"/>
    <mergeCell ref="E24:F24"/>
    <mergeCell ref="B9:C9"/>
    <mergeCell ref="E9:F9"/>
    <mergeCell ref="B10:C10"/>
    <mergeCell ref="E10:F10"/>
    <mergeCell ref="B11:C11"/>
    <mergeCell ref="E11:F11"/>
    <mergeCell ref="B12:C12"/>
    <mergeCell ref="B20:C20"/>
    <mergeCell ref="E21:F21"/>
    <mergeCell ref="E22:F22"/>
    <mergeCell ref="E23:F23"/>
    <mergeCell ref="B6:C6"/>
    <mergeCell ref="E6:F6"/>
    <mergeCell ref="B7:C7"/>
    <mergeCell ref="E7:F7"/>
    <mergeCell ref="B8:C8"/>
    <mergeCell ref="E8:F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3"/>
      <c r="L1" s="3"/>
      <c r="M1" s="3"/>
      <c r="N1" s="3"/>
      <c r="O1" s="3"/>
      <c r="R1" s="3"/>
      <c r="S1" s="3"/>
    </row>
    <row r="2" spans="1:71" ht="13.9" customHeight="1" x14ac:dyDescent="0.25">
      <c r="A2" s="25" t="s">
        <v>3</v>
      </c>
      <c r="B2" s="34"/>
      <c r="C2" s="1"/>
      <c r="D2" s="1"/>
      <c r="E2" s="1"/>
      <c r="F2" s="1"/>
      <c r="G2" s="1"/>
      <c r="H2" s="1"/>
      <c r="I2" s="1"/>
      <c r="J2" s="1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BS2" s="35"/>
    </row>
    <row r="3" spans="1:71" ht="13.9" customHeight="1" x14ac:dyDescent="0.25">
      <c r="A3" s="58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27" t="s">
        <v>5</v>
      </c>
      <c r="B4" s="1"/>
      <c r="C4" s="34"/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24" t="s">
        <v>2</v>
      </c>
      <c r="B5" s="1"/>
      <c r="C5" s="1"/>
      <c r="D5" s="1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59">
        <v>5</v>
      </c>
      <c r="B6" s="1"/>
      <c r="C6" s="1"/>
      <c r="D6" s="1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71" ht="13.9" customHeight="1" x14ac:dyDescent="0.25">
      <c r="A7" s="60">
        <v>1</v>
      </c>
      <c r="B7" s="1"/>
      <c r="C7" s="1"/>
      <c r="D7" s="34"/>
      <c r="E7" s="1"/>
      <c r="F7" s="1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71" ht="13.9" customHeight="1" x14ac:dyDescent="0.25">
      <c r="A8" s="60" t="s">
        <v>9</v>
      </c>
      <c r="B8" s="1"/>
      <c r="C8" s="1"/>
      <c r="D8" s="1"/>
      <c r="E8" s="1"/>
      <c r="F8" s="34"/>
      <c r="G8" s="3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71" ht="13.9" customHeight="1" x14ac:dyDescent="0.25">
      <c r="A9" s="60">
        <v>9</v>
      </c>
      <c r="B9" s="1"/>
      <c r="C9" s="34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61">
        <v>4</v>
      </c>
      <c r="B10" s="1"/>
      <c r="C10" s="34"/>
      <c r="D10" s="1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62">
        <v>7</v>
      </c>
      <c r="B11" s="1"/>
      <c r="C11" s="1"/>
      <c r="D11" s="1"/>
      <c r="E11" s="1"/>
      <c r="F11" s="34"/>
      <c r="G11" s="1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71" ht="13.9" customHeight="1" x14ac:dyDescent="0.25">
      <c r="A12" s="63" t="s">
        <v>8</v>
      </c>
      <c r="B12" s="1"/>
      <c r="C12" s="1"/>
      <c r="D12" s="1"/>
      <c r="E12" s="1"/>
      <c r="F12" s="1"/>
      <c r="G12" s="1"/>
      <c r="H12" s="1"/>
      <c r="I12" s="1"/>
      <c r="J12" s="34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71" ht="13.9" customHeight="1" x14ac:dyDescent="0.25">
      <c r="A13" s="64" t="s">
        <v>7</v>
      </c>
      <c r="B13" s="1"/>
      <c r="C13" s="1"/>
      <c r="D13" s="1"/>
      <c r="E13" s="1"/>
      <c r="F13" s="1"/>
      <c r="G13" s="1"/>
      <c r="H13" s="34"/>
      <c r="I13" s="1"/>
      <c r="J13" s="1"/>
      <c r="K13" s="1"/>
      <c r="L13" s="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71" ht="13.9" customHeight="1" x14ac:dyDescent="0.25">
      <c r="A14" s="26" t="s">
        <v>4</v>
      </c>
      <c r="B14" s="1"/>
      <c r="C14" s="1"/>
      <c r="D14" s="1"/>
      <c r="E14" s="1"/>
      <c r="F14" s="34"/>
      <c r="G14" s="1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71" ht="13.9" customHeight="1" x14ac:dyDescent="0.25">
      <c r="A15" s="65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71" ht="13.9" customHeight="1" x14ac:dyDescent="0.25">
      <c r="A16" s="66">
        <v>8</v>
      </c>
      <c r="B16" s="1"/>
      <c r="C16" s="1"/>
      <c r="D16" s="1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58" ht="13.9" customHeight="1" x14ac:dyDescent="0.25">
      <c r="A17" s="67">
        <v>6</v>
      </c>
      <c r="B17" s="1"/>
      <c r="C17" s="1"/>
      <c r="D17" s="1"/>
      <c r="E17" s="1"/>
      <c r="F17" s="1"/>
      <c r="G17" s="1"/>
      <c r="H17" s="34"/>
      <c r="I17" s="1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58" ht="13.9" customHeight="1" x14ac:dyDescent="0.25">
      <c r="A18" s="68" t="s">
        <v>6</v>
      </c>
      <c r="B18" s="1"/>
      <c r="C18" s="1"/>
      <c r="D18" s="1"/>
      <c r="E18" s="1"/>
      <c r="F18" s="1"/>
      <c r="G18" s="1"/>
      <c r="H18" s="34"/>
      <c r="I18" s="1"/>
      <c r="J18" s="1"/>
      <c r="K18" s="1"/>
      <c r="L18" s="1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58" ht="13.9" customHeight="1" x14ac:dyDescent="0.25">
      <c r="A19" s="44" t="s">
        <v>10</v>
      </c>
      <c r="B19" s="1"/>
      <c r="C19" s="1"/>
      <c r="D19" s="34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BF19" s="36"/>
    </row>
    <row r="20" spans="1:58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58" ht="13.9" customHeight="1" x14ac:dyDescent="0.25">
      <c r="A21" s="23">
        <v>1</v>
      </c>
    </row>
    <row r="22" spans="1:58" ht="13.9" customHeight="1" x14ac:dyDescent="0.25"/>
    <row r="23" spans="1:58" ht="13.9" customHeight="1" x14ac:dyDescent="0.25">
      <c r="A23" s="24">
        <v>2</v>
      </c>
    </row>
    <row r="24" spans="1:58" ht="13.9" customHeight="1" x14ac:dyDescent="0.25">
      <c r="A24" s="25">
        <v>3</v>
      </c>
    </row>
    <row r="25" spans="1:58" ht="13.9" customHeight="1" x14ac:dyDescent="0.25">
      <c r="A25" s="26">
        <v>4</v>
      </c>
    </row>
    <row r="26" spans="1:58" ht="13.9" customHeight="1" x14ac:dyDescent="0.25">
      <c r="A26" s="27">
        <v>5</v>
      </c>
    </row>
    <row r="27" spans="1:58" ht="13.9" customHeight="1" x14ac:dyDescent="0.25">
      <c r="A27" s="28">
        <v>6</v>
      </c>
    </row>
    <row r="28" spans="1:58" ht="13.9" customHeight="1" x14ac:dyDescent="0.25">
      <c r="A28" s="29">
        <v>7</v>
      </c>
    </row>
    <row r="29" spans="1:58" ht="13.9" customHeight="1" x14ac:dyDescent="0.25">
      <c r="A29" s="30">
        <v>8</v>
      </c>
    </row>
    <row r="30" spans="1:58" ht="13.9" customHeight="1" x14ac:dyDescent="0.25">
      <c r="A30" s="23">
        <v>9</v>
      </c>
    </row>
    <row r="31" spans="1:58" ht="13.9" customHeight="1" x14ac:dyDescent="0.25">
      <c r="A31" s="24">
        <v>10</v>
      </c>
    </row>
    <row r="32" spans="1:58" ht="13.9" customHeight="1" x14ac:dyDescent="0.25">
      <c r="A32" s="25">
        <v>11</v>
      </c>
    </row>
    <row r="33" spans="1:1" ht="13.9" customHeight="1" x14ac:dyDescent="0.25">
      <c r="A33" s="26">
        <v>12</v>
      </c>
    </row>
    <row r="34" spans="1:1" ht="13.9" customHeight="1" x14ac:dyDescent="0.25">
      <c r="A34" s="27">
        <v>13</v>
      </c>
    </row>
    <row r="35" spans="1:1" ht="13.9" customHeight="1" x14ac:dyDescent="0.25">
      <c r="A35" s="31" t="s">
        <v>6</v>
      </c>
    </row>
    <row r="36" spans="1:1" ht="13.9" customHeight="1" x14ac:dyDescent="0.25">
      <c r="A36" s="32" t="s">
        <v>7</v>
      </c>
    </row>
    <row r="37" spans="1:1" ht="13.9" customHeight="1" x14ac:dyDescent="0.25">
      <c r="A37" s="33" t="s">
        <v>8</v>
      </c>
    </row>
    <row r="38" spans="1:1" ht="13.9" customHeight="1" x14ac:dyDescent="0.25">
      <c r="A38" s="43"/>
    </row>
    <row r="39" spans="1:1" ht="13.9" customHeight="1" x14ac:dyDescent="0.25">
      <c r="A39" s="23" t="s">
        <v>9</v>
      </c>
    </row>
    <row r="40" spans="1:1" ht="13.9" customHeight="1" x14ac:dyDescent="0.25">
      <c r="A40" s="24" t="s">
        <v>10</v>
      </c>
    </row>
    <row r="41" spans="1:1" ht="13.9" customHeight="1" x14ac:dyDescent="0.25">
      <c r="A41" s="4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69" t="e">
        <f>IF(#REF!=#REF!,"P","X")</f>
        <v>#REF!</v>
      </c>
      <c r="M1" s="48" t="e">
        <f>IF(#REF!=#REF!,"O","X")</f>
        <v>#REF!</v>
      </c>
      <c r="N1" s="49" t="s">
        <v>44</v>
      </c>
      <c r="O1" s="49" t="s">
        <v>40</v>
      </c>
      <c r="P1" s="49" t="s">
        <v>36</v>
      </c>
      <c r="Q1" s="37" t="s">
        <v>43</v>
      </c>
      <c r="R1" s="37" t="s">
        <v>34</v>
      </c>
      <c r="S1" s="37" t="s">
        <v>39</v>
      </c>
      <c r="T1" s="37" t="s">
        <v>36</v>
      </c>
      <c r="U1" s="37" t="s">
        <v>46</v>
      </c>
      <c r="V1" s="37" t="s">
        <v>39</v>
      </c>
      <c r="W1" s="47" t="s">
        <v>42</v>
      </c>
      <c r="X1" s="46" t="s">
        <v>38</v>
      </c>
      <c r="Y1" s="37" t="s">
        <v>37</v>
      </c>
      <c r="Z1" s="37" t="s">
        <v>34</v>
      </c>
      <c r="AA1" s="37" t="s">
        <v>39</v>
      </c>
      <c r="AB1" s="37" t="s">
        <v>42</v>
      </c>
      <c r="AC1" s="37" t="s">
        <v>43</v>
      </c>
      <c r="AI1" s="52"/>
    </row>
    <row r="2" spans="1:36" ht="40.15" customHeight="1" x14ac:dyDescent="0.55000000000000004">
      <c r="G2" s="70" t="e">
        <f>G6</f>
        <v>#REF!</v>
      </c>
      <c r="H2" s="57" t="s">
        <v>36</v>
      </c>
      <c r="I2" s="70" t="e">
        <f>M7</f>
        <v>#REF!</v>
      </c>
      <c r="J2" s="57" t="s">
        <v>35</v>
      </c>
      <c r="K2" s="57" t="e">
        <f>IF(#REF!=#REF!,"N","X")</f>
        <v>#REF!</v>
      </c>
      <c r="L2" s="57" t="s">
        <v>35</v>
      </c>
      <c r="M2" s="57" t="s">
        <v>47</v>
      </c>
      <c r="N2" s="70" t="e">
        <f>IF(#REF!=#REF!,"A","X")</f>
        <v>#REF!</v>
      </c>
      <c r="O2" s="57" t="s">
        <v>39</v>
      </c>
      <c r="P2" s="57" t="e">
        <f>IF(#REF!=#REF!,"A","X")</f>
        <v>#REF!</v>
      </c>
      <c r="AI2" s="52"/>
    </row>
    <row r="3" spans="1:36" ht="40.15" customHeight="1" x14ac:dyDescent="0.5">
      <c r="E3" s="54" t="e">
        <f>IF(#REF!=#REF!,"T","X")</f>
        <v>#REF!</v>
      </c>
      <c r="F3" s="38" t="s">
        <v>42</v>
      </c>
      <c r="G3" s="38" t="s">
        <v>50</v>
      </c>
      <c r="H3" s="38" t="s">
        <v>46</v>
      </c>
      <c r="I3" s="56" t="s">
        <v>37</v>
      </c>
      <c r="J3" s="38" t="s">
        <v>48</v>
      </c>
      <c r="K3" s="38" t="e">
        <f>IF(#REF!=#REF!,"N","X")</f>
        <v>#REF!</v>
      </c>
      <c r="L3" s="40" t="e">
        <f>IF(#REF!=#REF!,"A","X")</f>
        <v>#REF!</v>
      </c>
      <c r="M3" s="39" t="s">
        <v>47</v>
      </c>
      <c r="N3" s="38" t="s">
        <v>42</v>
      </c>
      <c r="O3" s="38" t="s">
        <v>34</v>
      </c>
      <c r="P3" s="38" t="s">
        <v>37</v>
      </c>
      <c r="Q3" s="38" t="s">
        <v>40</v>
      </c>
      <c r="R3" s="38" t="s">
        <v>42</v>
      </c>
      <c r="S3" s="40" t="s">
        <v>43</v>
      </c>
      <c r="T3" s="39" t="s">
        <v>47</v>
      </c>
      <c r="U3" s="38" t="s">
        <v>42</v>
      </c>
      <c r="V3" s="38" t="s">
        <v>34</v>
      </c>
      <c r="W3" s="38" t="e">
        <f>IF(#REF!=#REF!,"A","X")</f>
        <v>#REF!</v>
      </c>
      <c r="AI3" s="52"/>
    </row>
    <row r="4" spans="1:36" ht="40.15" customHeight="1" x14ac:dyDescent="0.5">
      <c r="J4" s="50" t="e">
        <f>IF(#REF!=#REF!,"M","X")</f>
        <v>#REF!</v>
      </c>
      <c r="K4" s="51" t="s">
        <v>42</v>
      </c>
      <c r="L4" s="51" t="s">
        <v>46</v>
      </c>
      <c r="M4" s="51" t="s">
        <v>42</v>
      </c>
      <c r="N4" s="51" t="s">
        <v>47</v>
      </c>
      <c r="O4" s="51" t="s">
        <v>49</v>
      </c>
      <c r="P4" s="51" t="s">
        <v>42</v>
      </c>
      <c r="Q4" s="51" t="s">
        <v>41</v>
      </c>
      <c r="R4" s="37" t="s">
        <v>39</v>
      </c>
      <c r="S4" s="53" t="s">
        <v>37</v>
      </c>
      <c r="AD4" s="42"/>
      <c r="AI4" s="52"/>
    </row>
    <row r="5" spans="1:36" ht="40.15" customHeight="1" x14ac:dyDescent="0.5">
      <c r="K5" s="41" t="e">
        <f>IF(#REF!=#REF!,"D","X")</f>
        <v>#REF!</v>
      </c>
      <c r="L5" s="38" t="s">
        <v>42</v>
      </c>
      <c r="M5" s="38" t="s">
        <v>34</v>
      </c>
      <c r="N5" s="38" t="e">
        <f>IF(#REF!=#REF!,"O","X")</f>
        <v>#REF!</v>
      </c>
      <c r="O5" s="38" t="s">
        <v>43</v>
      </c>
      <c r="P5" s="38" t="e">
        <f>IF(#REF!=#REF!,"N","X")</f>
        <v>#REF!</v>
      </c>
      <c r="Q5" s="40" t="e">
        <f>IF(#REF!=#REF!,"A","X")</f>
        <v>#REF!</v>
      </c>
      <c r="R5" s="55" t="e">
        <f>IF(#REF!=#REF!,"N","X")</f>
        <v>#REF!</v>
      </c>
      <c r="S5" s="38" t="s">
        <v>36</v>
      </c>
      <c r="T5" s="38" t="s">
        <v>34</v>
      </c>
      <c r="U5" s="38" t="e">
        <f>IF(#REF!=#REF!,"O","X")</f>
        <v>#REF!</v>
      </c>
      <c r="V5" s="38" t="s">
        <v>33</v>
      </c>
      <c r="W5" s="38" t="e">
        <f>IF(#REF!=#REF!,"A","X")</f>
        <v>#REF!</v>
      </c>
      <c r="AD5" s="42"/>
      <c r="AI5" s="52"/>
    </row>
    <row r="6" spans="1:36" ht="40.15" customHeight="1" x14ac:dyDescent="0.5">
      <c r="A6" s="48" t="e">
        <f>IF(#REF!=#REF!,"O","X")</f>
        <v>#REF!</v>
      </c>
      <c r="B6" s="49" t="s">
        <v>41</v>
      </c>
      <c r="C6" s="49" t="s">
        <v>33</v>
      </c>
      <c r="D6" s="49" t="s">
        <v>36</v>
      </c>
      <c r="E6" s="49" t="s">
        <v>46</v>
      </c>
      <c r="F6" s="49" t="s">
        <v>37</v>
      </c>
      <c r="G6" s="45" t="e">
        <f>IF(#REF!=#REF!,"Z","X")</f>
        <v>#REF!</v>
      </c>
      <c r="H6" s="49" t="s">
        <v>37</v>
      </c>
      <c r="I6" s="49" t="s">
        <v>41</v>
      </c>
      <c r="J6" s="49" t="e">
        <f>IF(#REF!=#REF!,"A","X")</f>
        <v>#REF!</v>
      </c>
      <c r="K6" s="49" t="e">
        <f>IF(#REF!=#REF!,"N","X")</f>
        <v>#REF!</v>
      </c>
      <c r="L6" s="49" t="s">
        <v>39</v>
      </c>
      <c r="M6" s="49" t="s">
        <v>42</v>
      </c>
      <c r="AI6" s="52"/>
    </row>
    <row r="7" spans="1:36" ht="40.15" customHeight="1" x14ac:dyDescent="0.5">
      <c r="A7" s="54" t="e">
        <f>IF(#REF!=#REF!,"O","X")</f>
        <v>#REF!</v>
      </c>
      <c r="B7" s="37" t="s">
        <v>41</v>
      </c>
      <c r="C7" s="37" t="s">
        <v>33</v>
      </c>
      <c r="D7" s="37" t="s">
        <v>36</v>
      </c>
      <c r="E7" s="37" t="e">
        <f>IF(#REF!=#REF!,"N","X")</f>
        <v>#REF!</v>
      </c>
      <c r="F7" s="37" t="s">
        <v>37</v>
      </c>
      <c r="G7" s="37" t="e">
        <f>IF(#REF!=#REF!,"Z","X")</f>
        <v>#REF!</v>
      </c>
      <c r="H7" s="37" t="e">
        <f>IF(#REF!=#REF!,"A","X")</f>
        <v>#REF!</v>
      </c>
      <c r="I7" s="37" t="s">
        <v>38</v>
      </c>
      <c r="J7" s="37" t="s">
        <v>37</v>
      </c>
      <c r="K7" s="37" t="s">
        <v>39</v>
      </c>
      <c r="L7" s="37" t="s">
        <v>44</v>
      </c>
      <c r="M7" s="37" t="e">
        <f>IF(#REF!=#REF!,"K","X")</f>
        <v>#REF!</v>
      </c>
      <c r="N7" s="47" t="e">
        <f>IF(#REF!=#REF!,"A","X")</f>
        <v>#REF!</v>
      </c>
      <c r="O7" s="46" t="s">
        <v>44</v>
      </c>
      <c r="P7" s="38" t="s">
        <v>40</v>
      </c>
      <c r="Q7" s="37" t="s">
        <v>41</v>
      </c>
      <c r="R7" s="37" t="s">
        <v>45</v>
      </c>
      <c r="S7" s="37" t="e">
        <f>IF(#REF!=#REF!,"K","X")</f>
        <v>#REF!</v>
      </c>
      <c r="T7" s="37" t="s">
        <v>40</v>
      </c>
      <c r="U7" s="37" t="s">
        <v>45</v>
      </c>
      <c r="V7" s="37" t="s">
        <v>41</v>
      </c>
      <c r="W7" s="37" t="e">
        <f>IF(#REF!=#REF!,"A","X")</f>
        <v>#REF!</v>
      </c>
      <c r="AD7" s="42"/>
      <c r="AI7" s="52"/>
    </row>
    <row r="8" spans="1:36" ht="40.15" customHeight="1" x14ac:dyDescent="0.5">
      <c r="N8" s="42"/>
    </row>
    <row r="9" spans="1:36" ht="40.15" customHeight="1" x14ac:dyDescent="0.55000000000000004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2"/>
      <c r="AC9" s="92"/>
      <c r="AD9" s="92"/>
      <c r="AE9" s="92"/>
      <c r="AF9" s="92"/>
      <c r="AG9" s="92"/>
      <c r="AH9" s="92"/>
      <c r="AI9" s="92"/>
      <c r="AJ9" s="92"/>
    </row>
    <row r="10" spans="1:36" ht="40.15" customHeight="1" x14ac:dyDescent="0.55000000000000004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17" ht="13.9" customHeight="1" x14ac:dyDescent="0.25">
      <c r="A1" t="s">
        <v>32</v>
      </c>
      <c r="K1" s="3"/>
      <c r="L1" s="3"/>
      <c r="M1" s="3"/>
      <c r="N1" s="3"/>
      <c r="O1" s="3"/>
      <c r="P1" s="3"/>
      <c r="Q1" s="3"/>
    </row>
    <row r="2" spans="1:17" ht="13.9" customHeight="1" x14ac:dyDescent="0.25">
      <c r="A2" s="21">
        <v>1</v>
      </c>
      <c r="N2" s="19"/>
    </row>
    <row r="3" spans="1:17" ht="13.9" customHeight="1" x14ac:dyDescent="0.25">
      <c r="A3" s="21">
        <v>2</v>
      </c>
      <c r="J3" s="19"/>
      <c r="M3" s="19"/>
    </row>
    <row r="4" spans="1:17" ht="13.9" customHeight="1" x14ac:dyDescent="0.25">
      <c r="A4" s="21">
        <v>3</v>
      </c>
      <c r="D4" s="19"/>
    </row>
    <row r="5" spans="1:17" ht="13.9" customHeight="1" x14ac:dyDescent="0.25">
      <c r="A5" s="21">
        <v>4</v>
      </c>
      <c r="D5" s="19"/>
    </row>
    <row r="6" spans="1:17" ht="13.9" customHeight="1" x14ac:dyDescent="0.25">
      <c r="A6" s="21">
        <v>5</v>
      </c>
      <c r="I6" s="19"/>
    </row>
    <row r="7" spans="1:17" ht="13.9" customHeight="1" x14ac:dyDescent="0.25">
      <c r="A7" s="21">
        <v>6</v>
      </c>
      <c r="D7" s="19"/>
    </row>
    <row r="8" spans="1:17" ht="13.9" customHeight="1" x14ac:dyDescent="0.25">
      <c r="A8" s="21">
        <v>7</v>
      </c>
      <c r="H8" s="19"/>
    </row>
    <row r="9" spans="1:17" ht="13.9" customHeight="1" x14ac:dyDescent="0.25">
      <c r="A9" s="21">
        <v>8</v>
      </c>
      <c r="K9" s="19"/>
    </row>
    <row r="10" spans="1:17" ht="13.9" customHeight="1" x14ac:dyDescent="0.25">
      <c r="A10" s="21">
        <v>9</v>
      </c>
      <c r="H10" s="19"/>
    </row>
    <row r="11" spans="1:17" ht="13.9" customHeight="1" x14ac:dyDescent="0.25">
      <c r="A11" s="22" t="s">
        <v>2</v>
      </c>
      <c r="B11" s="20"/>
      <c r="K11" s="19"/>
    </row>
    <row r="12" spans="1:17" ht="13.9" customHeight="1" x14ac:dyDescent="0.25">
      <c r="A12" s="22" t="s">
        <v>3</v>
      </c>
      <c r="E12" s="19"/>
    </row>
    <row r="13" spans="1:17" ht="13.9" customHeight="1" x14ac:dyDescent="0.25">
      <c r="A13" s="22" t="s">
        <v>4</v>
      </c>
      <c r="E13" s="19"/>
    </row>
    <row r="14" spans="1:17" ht="13.9" customHeight="1" x14ac:dyDescent="0.25">
      <c r="A14" s="22" t="s">
        <v>5</v>
      </c>
      <c r="N14" s="19"/>
    </row>
    <row r="15" spans="1:17" ht="13.9" customHeight="1" x14ac:dyDescent="0.25">
      <c r="A15" s="22" t="s">
        <v>6</v>
      </c>
      <c r="N15" s="19"/>
    </row>
    <row r="16" spans="1:17" ht="13.9" customHeight="1" x14ac:dyDescent="0.25">
      <c r="A16" s="22" t="s">
        <v>7</v>
      </c>
      <c r="L16" s="19"/>
    </row>
    <row r="17" spans="1:52" ht="13.9" customHeight="1" x14ac:dyDescent="0.25">
      <c r="A17" s="22" t="s">
        <v>8</v>
      </c>
      <c r="M17" s="19"/>
    </row>
    <row r="18" spans="1:52" ht="13.9" customHeight="1" x14ac:dyDescent="0.25">
      <c r="A18" s="22" t="s">
        <v>9</v>
      </c>
      <c r="G18" s="19"/>
      <c r="N18" s="19"/>
      <c r="AZ18" t="s">
        <v>1</v>
      </c>
    </row>
    <row r="19" spans="1:52" ht="13.9" customHeight="1" x14ac:dyDescent="0.25">
      <c r="A19" s="22" t="s">
        <v>10</v>
      </c>
      <c r="K19" s="19"/>
    </row>
    <row r="20" spans="1:52" ht="13.9" customHeight="1" x14ac:dyDescent="0.25">
      <c r="A20" s="22" t="s">
        <v>30</v>
      </c>
      <c r="I20" s="19"/>
      <c r="K20" s="19"/>
    </row>
    <row r="21" spans="1:52" ht="13.9" customHeight="1" x14ac:dyDescent="0.25">
      <c r="A2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9">
        <v>1</v>
      </c>
      <c r="B22" t="s">
        <v>11</v>
      </c>
    </row>
    <row r="23" spans="1:52" ht="13.9" customHeight="1" x14ac:dyDescent="0.25">
      <c r="A23" s="13">
        <v>2</v>
      </c>
      <c r="B23" t="s">
        <v>12</v>
      </c>
    </row>
    <row r="24" spans="1:52" ht="13.9" customHeight="1" x14ac:dyDescent="0.25">
      <c r="A24" s="3"/>
      <c r="B24" t="s">
        <v>13</v>
      </c>
    </row>
    <row r="25" spans="1:52" ht="13.9" customHeight="1" x14ac:dyDescent="0.25">
      <c r="A25" s="14">
        <v>3</v>
      </c>
      <c r="B25" t="s">
        <v>14</v>
      </c>
    </row>
    <row r="26" spans="1:52" ht="13.9" customHeight="1" x14ac:dyDescent="0.25">
      <c r="A26" s="8">
        <v>4</v>
      </c>
      <c r="B26" t="s">
        <v>15</v>
      </c>
    </row>
    <row r="27" spans="1:52" ht="13.9" customHeight="1" x14ac:dyDescent="0.25">
      <c r="A27" s="10">
        <v>5</v>
      </c>
      <c r="B27" t="s">
        <v>16</v>
      </c>
    </row>
    <row r="28" spans="1:52" ht="13.9" customHeight="1" x14ac:dyDescent="0.25">
      <c r="A28" s="15">
        <v>6</v>
      </c>
      <c r="B28" t="s">
        <v>17</v>
      </c>
    </row>
    <row r="29" spans="1:52" ht="13.9" customHeight="1" x14ac:dyDescent="0.25">
      <c r="A29" s="12">
        <v>7</v>
      </c>
      <c r="B29" t="s">
        <v>18</v>
      </c>
    </row>
    <row r="30" spans="1:52" ht="13.9" customHeight="1" x14ac:dyDescent="0.25">
      <c r="A30" s="3">
        <v>8</v>
      </c>
      <c r="B30" t="s">
        <v>19</v>
      </c>
    </row>
    <row r="31" spans="1:52" ht="13.9" customHeight="1" x14ac:dyDescent="0.25">
      <c r="A31" s="6">
        <v>9</v>
      </c>
      <c r="B31" t="s">
        <v>20</v>
      </c>
    </row>
    <row r="32" spans="1:52" ht="13.9" customHeight="1" x14ac:dyDescent="0.25">
      <c r="A32" s="7">
        <v>10</v>
      </c>
      <c r="B32" t="s">
        <v>21</v>
      </c>
    </row>
    <row r="33" spans="1:2" ht="13.9" customHeight="1" x14ac:dyDescent="0.25">
      <c r="A33" s="14">
        <v>11</v>
      </c>
      <c r="B33" t="s">
        <v>22</v>
      </c>
    </row>
    <row r="34" spans="1:2" ht="13.9" customHeight="1" x14ac:dyDescent="0.25">
      <c r="A34" s="8">
        <v>12</v>
      </c>
      <c r="B34" t="s">
        <v>23</v>
      </c>
    </row>
    <row r="35" spans="1:2" ht="13.9" customHeight="1" x14ac:dyDescent="0.25">
      <c r="A35" s="10">
        <v>13</v>
      </c>
      <c r="B35" t="s">
        <v>24</v>
      </c>
    </row>
    <row r="36" spans="1:2" ht="13.9" customHeight="1" x14ac:dyDescent="0.25">
      <c r="A36" s="11">
        <v>14</v>
      </c>
      <c r="B36" t="s">
        <v>25</v>
      </c>
    </row>
    <row r="37" spans="1:2" ht="13.9" customHeight="1" x14ac:dyDescent="0.25">
      <c r="A37" s="12">
        <v>15</v>
      </c>
      <c r="B37" t="s">
        <v>26</v>
      </c>
    </row>
    <row r="38" spans="1:2" ht="13.9" customHeight="1" x14ac:dyDescent="0.25">
      <c r="A38" s="4" t="s">
        <v>8</v>
      </c>
      <c r="B38" t="s">
        <v>27</v>
      </c>
    </row>
    <row r="39" spans="1:2" ht="13.9" customHeight="1" x14ac:dyDescent="0.25">
      <c r="A39" s="16" t="s">
        <v>9</v>
      </c>
      <c r="B39" t="s">
        <v>28</v>
      </c>
    </row>
    <row r="40" spans="1:2" ht="13.9" customHeight="1" x14ac:dyDescent="0.25">
      <c r="A40" s="17" t="s">
        <v>10</v>
      </c>
      <c r="B40" t="s">
        <v>29</v>
      </c>
    </row>
    <row r="41" spans="1:2" ht="13.9" customHeight="1" x14ac:dyDescent="0.25">
      <c r="A41" s="18" t="s">
        <v>30</v>
      </c>
      <c r="B41" t="s">
        <v>31</v>
      </c>
    </row>
    <row r="42" spans="1:2" ht="13.9" customHeight="1" x14ac:dyDescent="0.25">
      <c r="A42" s="5"/>
    </row>
    <row r="43" spans="1:2" ht="13.9" customHeight="1" x14ac:dyDescent="0.25">
      <c r="A43" s="4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1_LIST</vt:lpstr>
      <vt:lpstr>2_LIST</vt:lpstr>
      <vt:lpstr>ENOSTAVNA KALKULACIJE rešitev</vt:lpstr>
      <vt:lpstr>ENOSTAVNA KALKULACIJE IZR</vt:lpstr>
      <vt:lpstr>ENOSTAVNA KALKULACIJE IZR REŠIT</vt:lpstr>
      <vt:lpstr>IZRAČUN ENOS. KALKULACIJE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.</cp:lastModifiedBy>
  <cp:lastPrinted>2019-03-15T03:32:24Z</cp:lastPrinted>
  <dcterms:created xsi:type="dcterms:W3CDTF">2015-05-03T07:18:43Z</dcterms:created>
  <dcterms:modified xsi:type="dcterms:W3CDTF">2019-03-15T03:45:46Z</dcterms:modified>
</cp:coreProperties>
</file>