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oslovanje\_private\"/>
    </mc:Choice>
  </mc:AlternateContent>
  <bookViews>
    <workbookView xWindow="0" yWindow="0" windowWidth="23040" windowHeight="9396"/>
  </bookViews>
  <sheets>
    <sheet name="rac1" sheetId="1" r:id="rId1"/>
    <sheet name="rac2" sheetId="2" r:id="rId2"/>
    <sheet name="rac3" sheetId="3" r:id="rId3"/>
    <sheet name="rac4" sheetId="4" r:id="rId4"/>
    <sheet name="rac5" sheetId="5" r:id="rId5"/>
    <sheet name="rac6" sheetId="6" r:id="rId6"/>
    <sheet name="rac7" sheetId="7" r:id="rId7"/>
    <sheet name="rac8" sheetId="8" r:id="rId8"/>
    <sheet name="rac9" sheetId="9" r:id="rId9"/>
    <sheet name="rac10" sheetId="10" r:id="rId10"/>
    <sheet name="rac11" sheetId="11" r:id="rId11"/>
    <sheet name="rac12" sheetId="12" r:id="rId12"/>
    <sheet name="rac13" sheetId="13" r:id="rId13"/>
    <sheet name="rac14" sheetId="14" r:id="rId14"/>
    <sheet name="rac15" sheetId="15" r:id="rId15"/>
    <sheet name="rac16" sheetId="16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" l="1"/>
  <c r="G132" i="1"/>
  <c r="G131" i="1"/>
  <c r="G130" i="1"/>
  <c r="G129" i="1"/>
  <c r="G128" i="1"/>
  <c r="G127" i="1"/>
  <c r="G126" i="1"/>
  <c r="G125" i="1"/>
  <c r="F37" i="1"/>
  <c r="F29" i="1"/>
  <c r="F30" i="1"/>
  <c r="F31" i="1" s="1"/>
  <c r="F32" i="1" s="1"/>
  <c r="F33" i="1" s="1"/>
  <c r="F34" i="1" s="1"/>
  <c r="F35" i="1" s="1"/>
  <c r="F36" i="1" s="1"/>
  <c r="F38" i="1" s="1"/>
  <c r="D31" i="1"/>
  <c r="D32" i="1"/>
  <c r="D33" i="1"/>
  <c r="D34" i="1"/>
  <c r="D35" i="1"/>
  <c r="D36" i="1"/>
  <c r="D37" i="1"/>
  <c r="D30" i="1"/>
  <c r="C31" i="1"/>
  <c r="C32" i="1"/>
  <c r="C33" i="1"/>
  <c r="C34" i="1"/>
  <c r="C35" i="1"/>
  <c r="C36" i="1"/>
  <c r="C37" i="1"/>
  <c r="C30" i="1"/>
  <c r="B31" i="1"/>
  <c r="B32" i="1"/>
  <c r="B33" i="1"/>
  <c r="B34" i="1"/>
  <c r="B35" i="1"/>
  <c r="B36" i="1"/>
  <c r="B37" i="1"/>
  <c r="B30" i="1"/>
  <c r="C38" i="16" l="1"/>
  <c r="F38" i="16" s="1"/>
  <c r="B38" i="16"/>
  <c r="D38" i="16" s="1"/>
  <c r="C29" i="16"/>
  <c r="B29" i="16"/>
  <c r="D29" i="16" s="1"/>
  <c r="C38" i="15"/>
  <c r="F38" i="15" s="1"/>
  <c r="B38" i="15"/>
  <c r="D38" i="15" s="1"/>
  <c r="C29" i="15"/>
  <c r="B29" i="15"/>
  <c r="D29" i="15" s="1"/>
  <c r="C38" i="14"/>
  <c r="F38" i="14" s="1"/>
  <c r="B38" i="14"/>
  <c r="D38" i="14" s="1"/>
  <c r="C29" i="14"/>
  <c r="B29" i="14"/>
  <c r="D29" i="14" s="1"/>
  <c r="C38" i="13"/>
  <c r="F38" i="13" s="1"/>
  <c r="B38" i="13"/>
  <c r="D38" i="13" s="1"/>
  <c r="C29" i="13"/>
  <c r="B29" i="13"/>
  <c r="D29" i="13" s="1"/>
  <c r="C38" i="12"/>
  <c r="F38" i="12" s="1"/>
  <c r="B38" i="12"/>
  <c r="D38" i="12" s="1"/>
  <c r="C29" i="12"/>
  <c r="B29" i="12"/>
  <c r="D29" i="12" s="1"/>
  <c r="C38" i="11"/>
  <c r="F38" i="11" s="1"/>
  <c r="B38" i="11"/>
  <c r="D38" i="11" s="1"/>
  <c r="C29" i="11"/>
  <c r="B29" i="11"/>
  <c r="D29" i="11" s="1"/>
  <c r="C38" i="10"/>
  <c r="F38" i="10" s="1"/>
  <c r="B38" i="10"/>
  <c r="D38" i="10" s="1"/>
  <c r="C29" i="10"/>
  <c r="B29" i="10"/>
  <c r="D29" i="10" s="1"/>
  <c r="C38" i="9"/>
  <c r="F38" i="9" s="1"/>
  <c r="B38" i="9"/>
  <c r="D38" i="9" s="1"/>
  <c r="C29" i="9"/>
  <c r="B29" i="9"/>
  <c r="D29" i="9" s="1"/>
  <c r="C38" i="8"/>
  <c r="F38" i="8" s="1"/>
  <c r="B38" i="8"/>
  <c r="D38" i="8" s="1"/>
  <c r="C29" i="8"/>
  <c r="B29" i="8"/>
  <c r="D29" i="8" s="1"/>
  <c r="C38" i="7"/>
  <c r="F38" i="7" s="1"/>
  <c r="B38" i="7"/>
  <c r="D38" i="7" s="1"/>
  <c r="C29" i="7"/>
  <c r="B29" i="7"/>
  <c r="D29" i="7" s="1"/>
  <c r="C38" i="6"/>
  <c r="F38" i="6" s="1"/>
  <c r="B38" i="6"/>
  <c r="D38" i="6" s="1"/>
  <c r="C29" i="6"/>
  <c r="B29" i="6"/>
  <c r="D29" i="6" s="1"/>
  <c r="C38" i="5"/>
  <c r="F38" i="5" s="1"/>
  <c r="B38" i="5"/>
  <c r="D38" i="5" s="1"/>
  <c r="C29" i="5"/>
  <c r="B29" i="5"/>
  <c r="D29" i="5" s="1"/>
  <c r="C38" i="4"/>
  <c r="F38" i="4" s="1"/>
  <c r="B38" i="4"/>
  <c r="D38" i="4" s="1"/>
  <c r="C29" i="4"/>
  <c r="B29" i="4"/>
  <c r="D29" i="4" s="1"/>
  <c r="C38" i="3"/>
  <c r="F38" i="3" s="1"/>
  <c r="B38" i="3"/>
  <c r="D38" i="3" s="1"/>
  <c r="C29" i="3"/>
  <c r="B29" i="3"/>
  <c r="D29" i="3" s="1"/>
  <c r="C38" i="2"/>
  <c r="F38" i="2" s="1"/>
  <c r="B38" i="2"/>
  <c r="D38" i="2" s="1"/>
  <c r="C29" i="2"/>
  <c r="B29" i="2"/>
  <c r="D29" i="2" s="1"/>
  <c r="D38" i="1" l="1"/>
  <c r="C38" i="1"/>
  <c r="B38" i="1"/>
  <c r="D29" i="1"/>
  <c r="C29" i="1"/>
  <c r="B29" i="1"/>
</calcChain>
</file>

<file path=xl/comments1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0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1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2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3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4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5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6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2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3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4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5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6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7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8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9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sharedStrings.xml><?xml version="1.0" encoding="utf-8"?>
<sst xmlns="http://schemas.openxmlformats.org/spreadsheetml/2006/main" count="1328" uniqueCount="74">
  <si>
    <t>1. V podjetju se se odločili za optimiranje trenutka naročanja. Raziskali ste dva primera:</t>
  </si>
  <si>
    <t>• redno naročanje vsak ponedeljek in četrtek in</t>
  </si>
  <si>
    <t>• naročanje vsakič, ko pade zaloga pod signalno zalogo.</t>
  </si>
  <si>
    <t>Blago nabavljate pri podjetju, ki vam naročeno blago dostavi že naslednji dan. Podatki o porabi blaga so razvidni</t>
  </si>
  <si>
    <t>iz preglednice PORABA, začetna zaloga (v ponedeljek 11. 9.) je bila 3.500 enot.</t>
  </si>
  <si>
    <t>Datum</t>
  </si>
  <si>
    <t>V enotah</t>
  </si>
  <si>
    <t>Kaj vsak od navedenih dveh načinov pomeni za podjetje? Kolikšne bi bile zaloge?</t>
  </si>
  <si>
    <t>Zaloga konec dneva</t>
  </si>
  <si>
    <t>2. Poglejte sistem ritma naročanja. Blago boste naročali vsak ponedeljek in četrtek, in sicer optimalno količino, tj. 1000 enot. Izračunajte</t>
  </si>
  <si>
    <t>koliko enot blaga je ostalo konec vsakega delovnega dne v zalogi.</t>
  </si>
  <si>
    <t>Poraba</t>
  </si>
  <si>
    <t>Naročilo</t>
  </si>
  <si>
    <t>Prejem</t>
  </si>
  <si>
    <t>Oblika_besedila -&gt; DDDD -&gt; V redu</t>
  </si>
  <si>
    <t>Vrednost - &gt; označite celico A31</t>
  </si>
  <si>
    <t>Kopirajte celico še v ostale vrstice stolpca B -&gt; označite celico B31 z miško, primite za desno spodnje ogljišče in povlecite navzdol</t>
  </si>
  <si>
    <t>a) Poiščite ime dneva v tednu.</t>
  </si>
  <si>
    <t>b) Poiščite dnevno porabo blaga v preglednici PORABA.</t>
  </si>
  <si>
    <t>Postavite se  v celico B31</t>
  </si>
  <si>
    <t xml:space="preserve">Postavite se v celico C30 </t>
  </si>
  <si>
    <t>FORMULE -&gt; Vstavi funkcijo -&gt; v Iskanje funkcije ZAPIŠITE VLOOKUP -&gt; Pojdi -&gt; V redu</t>
  </si>
  <si>
    <t>FORMULE -&gt; Vstavi funkcijo -&gt; V iskanje funkcije ZAPIŠITE TEXT -&gt; Pojdi -&gt; V redu</t>
  </si>
  <si>
    <t>Iskana vrednost -&gt; označite celico A11 -&gt; ENTER</t>
  </si>
  <si>
    <t>Matrika_tabele -&gt; označite celice od A10:B19 -&gt; ENTER</t>
  </si>
  <si>
    <t>Št_indeksa_stolpca -&gt; 2 -&gt; ENTER -&gt; V redu</t>
  </si>
  <si>
    <t>c) Zapišite naročilo 1000 enot blaga</t>
  </si>
  <si>
    <t>Postavite se v celico D30</t>
  </si>
  <si>
    <t>FORMULE -&gt; Vstavi funkcijo -&gt; v Iskanje funkcije zapišite IF -&gt; Pojdi -&gt; V redu</t>
  </si>
  <si>
    <t>Logični_test -&gt; OR(B30="ponedeljek";B30="četrtek")</t>
  </si>
  <si>
    <t>Vrednost_če_je_true -&gt; 1000</t>
  </si>
  <si>
    <t>Vrednost_če_je_false -&gt; 0</t>
  </si>
  <si>
    <t>Kopirajte celico še v ostale vrstice stolpca D -&gt; označite celico D30 z miško, primite za desno spodnje ogljišče in povlecite navzdol in navzgor</t>
  </si>
  <si>
    <t>Zaloga konec dneva -&gt; =prejšnja zaloga+prejem-poraba</t>
  </si>
  <si>
    <t>d) Zapišite Zalogo konec dneva</t>
  </si>
  <si>
    <t>3. Izračunajte povprečno dnevno porabo blaga.</t>
  </si>
  <si>
    <t>Povprečna dnevna poraba blaga</t>
  </si>
  <si>
    <t>Postavitev se v celico D67</t>
  </si>
  <si>
    <t>Tabela 1: Poraba</t>
  </si>
  <si>
    <t>Tabela 2: Sistem ritma naročanja, v enotah</t>
  </si>
  <si>
    <t>Postavite se v tabelo 2 -&gt; Označite celice C29:C38 -&gt; V redu</t>
  </si>
  <si>
    <t>Formule -&gt; Vstavi funkcijo -&gt; Iskanje funkcije -&gt; Average -&gt; V redu</t>
  </si>
  <si>
    <t>4. Izdelajte ploščinski grafikon, ki bo prikazoval dnevno porabo in zalogo blago.</t>
  </si>
  <si>
    <t>5. Preverite, kolikokrat bi v dveh tednih nabavili blago in kolikšna zaloga vam ostane.</t>
  </si>
  <si>
    <t>Število nabav v 2 tednih</t>
  </si>
  <si>
    <t>Kolikšna zaloga vam ostane po dveh tednih</t>
  </si>
  <si>
    <t>KAKO IZDELATI GRAFIKON IZ 4.NALOGE, SI OGLEJTE TUKAJ</t>
  </si>
  <si>
    <t>6. Ali se podjetju morda bolj splača naročati po sistemu točke naročanja? Naslednjih 1000 enot blaga nabavite takrat, ko pade zaloga pod signalno zalogo. Izdelajte</t>
  </si>
  <si>
    <t>grafikon zaporednih naročil blaga, če:</t>
  </si>
  <si>
    <t>• je povprečna poraba 500 enot blaga,</t>
  </si>
  <si>
    <t>• potrebuje dobavitelj za dobavo 1 dan,</t>
  </si>
  <si>
    <t xml:space="preserve">Tabela 3: Sistem točke naročanja, v enotah </t>
  </si>
  <si>
    <t>Varnostna zaloga</t>
  </si>
  <si>
    <t>Signalna zaloga</t>
  </si>
  <si>
    <t>NASLEDNJIH 1000 ENOT BLAGA NABAVITE TAKRAT, KO PADE ZALOGA POD SIGNALNO ZALOGO</t>
  </si>
  <si>
    <t>Zaloga konec dneva &lt; Signalna zaloga -&gt; Naročilo -&gt; Prejem</t>
  </si>
  <si>
    <t>• imate dne 7. 9. 2015 na zalogi 2.300 enot blaga,</t>
  </si>
  <si>
    <t>• mora varnostna zaloga pokritvati potrebe še za naslednja 2 dneva.</t>
  </si>
  <si>
    <t>Povprečna poraba</t>
  </si>
  <si>
    <t>ČE NI NAROČILA PIŠITE 0; ČE NI PREJEMA PIŠITE 0</t>
  </si>
  <si>
    <t>7. Pripravite grafikon zalog blaga, kjer bodo vidna vsakokratna naročila</t>
  </si>
  <si>
    <t>Tabela 4: Datum, varnostna zaloga, signalna zaloga, zaloga konec dneva</t>
  </si>
  <si>
    <t>NA LEVI STRANI NAREDITE ČRTNI GRAFIKON POD TABELO 4! IZGLEDAL NAJ ENAKO KOT SPODNJI GRAFIKON!</t>
  </si>
  <si>
    <t>8. Iz grafikona razberite podatek in ga preverite v preglednici:</t>
  </si>
  <si>
    <t>• Kolikokrat so naročili blago v štirinajstih dne?</t>
  </si>
  <si>
    <t>• Kolikšna zaloga jim ostane konec drugega tedna?</t>
  </si>
  <si>
    <t>9. Kaj pomenijo izračunani letni koeficienti obračanja zalog?</t>
  </si>
  <si>
    <t>10. Kateri čas vezave zalog je za podjetje najugodnejši in zakaj?</t>
  </si>
  <si>
    <t>11. Za kateri sistem naročanja naj se podjetje odloči?</t>
  </si>
  <si>
    <t>12. Razložite, kateri dejavnik predvsem vpliva na skupne stroške naročila optimalne količine.</t>
  </si>
  <si>
    <t>Postavite se  v celico B30</t>
  </si>
  <si>
    <t>Vrednost - &gt; označite celico A30</t>
  </si>
  <si>
    <t>Kopirajte celico še v ostale vrstice stolpca B -&gt; označite celico B30 z miško, primite za desno spodnje ogljišče in povlecite navzdol</t>
  </si>
  <si>
    <t>iz preglednice PORABA, začetna zaloga (v ponedeljek 7. 9.) je bila 3.500 enot.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</si>
</sst>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2" borderId="1" xfId="0" applyFill="1" applyBorder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0" fillId="0" borderId="0" xfId="0" applyAlignment="1">
      <alignment horizontal="center"/>
    </xf>
    <xf numFmtId="0" fontId="0" fillId="4" borderId="0" xfId="0" applyFill="1"/>
    <xf numFmtId="0" fontId="3" fillId="4" borderId="0" xfId="0" applyFont="1" applyFill="1"/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5" borderId="0" xfId="0" applyFill="1"/>
    <xf numFmtId="0" fontId="3" fillId="4" borderId="1" xfId="0" applyFont="1" applyFill="1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4" fillId="3" borderId="0" xfId="1" applyFill="1" applyAlignment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692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5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abSelected="1" topLeftCell="A16" workbookViewId="0">
      <selection activeCell="A87" sqref="A87:D87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73</v>
      </c>
    </row>
    <row r="8" spans="1:2" x14ac:dyDescent="0.3">
      <c r="A8" t="s">
        <v>38</v>
      </c>
    </row>
    <row r="9" spans="1:2" x14ac:dyDescent="0.3">
      <c r="A9" s="4" t="s">
        <v>5</v>
      </c>
      <c r="B9" s="4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4" t="s">
        <v>11</v>
      </c>
      <c r="D28" s="4" t="s">
        <v>12</v>
      </c>
      <c r="E28" s="4" t="s">
        <v>13</v>
      </c>
      <c r="F28" s="4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f>3500-C29</f>
        <v>2300</v>
      </c>
    </row>
    <row r="30" spans="1:6" x14ac:dyDescent="0.3">
      <c r="A30" s="3">
        <v>42255</v>
      </c>
      <c r="B30" s="2" t="str">
        <f>TEXT(A30,"DDDD")</f>
        <v>torek</v>
      </c>
      <c r="C30" s="1">
        <f>VLOOKUP(A11,A10:B19,2)</f>
        <v>100</v>
      </c>
      <c r="D30" s="1">
        <f>IF(OR(B30="ponedeljek",B30="četrtek"),1000,0)</f>
        <v>0</v>
      </c>
      <c r="E30" s="1">
        <v>1000</v>
      </c>
      <c r="F30" s="1">
        <f>F29+E30-C30</f>
        <v>3200</v>
      </c>
    </row>
    <row r="31" spans="1:6" x14ac:dyDescent="0.3">
      <c r="A31" s="3">
        <v>42256</v>
      </c>
      <c r="B31" s="2" t="str">
        <f t="shared" ref="B31:B37" si="0">TEXT(A31,"DDDD")</f>
        <v>sreda</v>
      </c>
      <c r="C31" s="1">
        <f t="shared" ref="C31:C37" si="1">VLOOKUP(A12,A11:B20,2)</f>
        <v>1000</v>
      </c>
      <c r="D31" s="1">
        <f t="shared" ref="D31:D37" si="2">IF(OR(B31="ponedeljek",B31="četrtek"),1000,0)</f>
        <v>0</v>
      </c>
      <c r="E31" s="1">
        <v>0</v>
      </c>
      <c r="F31" s="1">
        <f>F30-C31</f>
        <v>2200</v>
      </c>
    </row>
    <row r="32" spans="1:6" x14ac:dyDescent="0.3">
      <c r="A32" s="3">
        <v>42257</v>
      </c>
      <c r="B32" s="2" t="str">
        <f t="shared" si="0"/>
        <v>četrtek</v>
      </c>
      <c r="C32" s="1">
        <f t="shared" si="1"/>
        <v>600</v>
      </c>
      <c r="D32" s="1">
        <f t="shared" si="2"/>
        <v>1000</v>
      </c>
      <c r="E32" s="1">
        <v>0</v>
      </c>
      <c r="F32" s="1">
        <f>F31-C32</f>
        <v>1600</v>
      </c>
    </row>
    <row r="33" spans="1:6" x14ac:dyDescent="0.3">
      <c r="A33" s="3">
        <v>42258</v>
      </c>
      <c r="B33" s="2" t="str">
        <f t="shared" si="0"/>
        <v>petek</v>
      </c>
      <c r="C33" s="1">
        <f t="shared" si="1"/>
        <v>300</v>
      </c>
      <c r="D33" s="1">
        <f t="shared" si="2"/>
        <v>0</v>
      </c>
      <c r="E33" s="1">
        <v>1000</v>
      </c>
      <c r="F33" s="1">
        <f>F32+E33-C33</f>
        <v>2300</v>
      </c>
    </row>
    <row r="34" spans="1:6" x14ac:dyDescent="0.3">
      <c r="A34" s="3">
        <v>42261</v>
      </c>
      <c r="B34" s="2" t="str">
        <f t="shared" si="0"/>
        <v>ponedeljek</v>
      </c>
      <c r="C34" s="1">
        <f t="shared" si="1"/>
        <v>850</v>
      </c>
      <c r="D34" s="1">
        <f t="shared" si="2"/>
        <v>1000</v>
      </c>
      <c r="E34" s="1">
        <v>0</v>
      </c>
      <c r="F34" s="1">
        <f>F33-C34</f>
        <v>1450</v>
      </c>
    </row>
    <row r="35" spans="1:6" x14ac:dyDescent="0.3">
      <c r="A35" s="3">
        <v>42262</v>
      </c>
      <c r="B35" s="2" t="str">
        <f t="shared" si="0"/>
        <v>torek</v>
      </c>
      <c r="C35" s="1">
        <f t="shared" si="1"/>
        <v>300</v>
      </c>
      <c r="D35" s="1">
        <f t="shared" si="2"/>
        <v>0</v>
      </c>
      <c r="E35" s="1">
        <v>1000</v>
      </c>
      <c r="F35" s="1">
        <f>F34+E35-C35</f>
        <v>2150</v>
      </c>
    </row>
    <row r="36" spans="1:6" x14ac:dyDescent="0.3">
      <c r="A36" s="3">
        <v>42263</v>
      </c>
      <c r="B36" s="2" t="str">
        <f t="shared" si="0"/>
        <v>sreda</v>
      </c>
      <c r="C36" s="1">
        <f t="shared" si="1"/>
        <v>150</v>
      </c>
      <c r="D36" s="1">
        <f t="shared" si="2"/>
        <v>0</v>
      </c>
      <c r="E36" s="1">
        <v>0</v>
      </c>
      <c r="F36" s="1">
        <f>F35-C36</f>
        <v>2000</v>
      </c>
    </row>
    <row r="37" spans="1:6" x14ac:dyDescent="0.3">
      <c r="A37" s="3">
        <v>42264</v>
      </c>
      <c r="B37" s="2" t="str">
        <f t="shared" si="0"/>
        <v>četrtek</v>
      </c>
      <c r="C37" s="1">
        <f t="shared" si="1"/>
        <v>200</v>
      </c>
      <c r="D37" s="1">
        <f t="shared" si="2"/>
        <v>1000</v>
      </c>
      <c r="E37" s="1">
        <v>0</v>
      </c>
      <c r="F37" s="1">
        <f>F36-C37</f>
        <v>1800</v>
      </c>
    </row>
    <row r="38" spans="1:6" x14ac:dyDescent="0.3">
      <c r="A38" s="3">
        <v>42265</v>
      </c>
      <c r="B38" s="2" t="str">
        <f t="shared" ref="B38" si="3">TEXT(A38,"DDDD")</f>
        <v>petek</v>
      </c>
      <c r="C38" s="1">
        <f t="shared" ref="C38" si="4">VLOOKUP(A19,A19:B28,2)</f>
        <v>300</v>
      </c>
      <c r="D38" s="1">
        <f t="shared" ref="D38" si="5">IF(OR(B38="ponedeljek",B38="četrtek"),1000,0)</f>
        <v>0</v>
      </c>
      <c r="E38" s="1">
        <v>1000</v>
      </c>
      <c r="F38" s="1">
        <f>F37+E38-C38</f>
        <v>2500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70</v>
      </c>
    </row>
    <row r="42" spans="1:6" x14ac:dyDescent="0.3">
      <c r="A42" t="s">
        <v>22</v>
      </c>
    </row>
    <row r="43" spans="1:6" x14ac:dyDescent="0.3">
      <c r="A43" t="s">
        <v>71</v>
      </c>
    </row>
    <row r="44" spans="1:6" x14ac:dyDescent="0.3">
      <c r="A44" t="s">
        <v>14</v>
      </c>
    </row>
    <row r="45" spans="1:6" x14ac:dyDescent="0.3">
      <c r="A45" t="s">
        <v>72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5" t="s">
        <v>5</v>
      </c>
      <c r="B123" s="5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>
        <v>100</v>
      </c>
      <c r="C125" s="2">
        <v>1000</v>
      </c>
      <c r="D125" s="19">
        <v>1500</v>
      </c>
      <c r="E125" s="2">
        <v>0</v>
      </c>
      <c r="F125" s="2">
        <v>0</v>
      </c>
      <c r="G125" s="2">
        <f>G124-B125</f>
        <v>2200</v>
      </c>
    </row>
    <row r="126" spans="1:9" x14ac:dyDescent="0.3">
      <c r="A126" s="8">
        <v>42256</v>
      </c>
      <c r="B126" s="2">
        <v>1000</v>
      </c>
      <c r="C126" s="2">
        <v>1000</v>
      </c>
      <c r="D126" s="19">
        <v>1500</v>
      </c>
      <c r="E126" s="2">
        <v>1000</v>
      </c>
      <c r="F126" s="2">
        <v>0</v>
      </c>
      <c r="G126" s="2">
        <f>G125-B126</f>
        <v>1200</v>
      </c>
    </row>
    <row r="127" spans="1:9" x14ac:dyDescent="0.3">
      <c r="A127" s="8">
        <v>42257</v>
      </c>
      <c r="B127" s="2">
        <v>600</v>
      </c>
      <c r="C127" s="2">
        <v>1000</v>
      </c>
      <c r="D127" s="19">
        <v>1500</v>
      </c>
      <c r="E127" s="2">
        <v>1000</v>
      </c>
      <c r="F127" s="2">
        <v>1000</v>
      </c>
      <c r="G127" s="2">
        <f>G126+F127-B126</f>
        <v>1200</v>
      </c>
    </row>
    <row r="128" spans="1:9" x14ac:dyDescent="0.3">
      <c r="A128" s="8">
        <v>42258</v>
      </c>
      <c r="B128" s="2">
        <v>300</v>
      </c>
      <c r="C128" s="2">
        <v>1000</v>
      </c>
      <c r="D128" s="19">
        <v>1500</v>
      </c>
      <c r="E128" s="2">
        <v>0</v>
      </c>
      <c r="F128" s="2">
        <v>1000</v>
      </c>
      <c r="G128" s="2">
        <f>G127+F128-B128</f>
        <v>1900</v>
      </c>
    </row>
    <row r="129" spans="1:7" x14ac:dyDescent="0.3">
      <c r="A129" s="8">
        <v>42261</v>
      </c>
      <c r="B129" s="2">
        <v>850</v>
      </c>
      <c r="C129" s="2">
        <v>1000</v>
      </c>
      <c r="D129" s="19">
        <v>1500</v>
      </c>
      <c r="E129" s="2">
        <v>1000</v>
      </c>
      <c r="F129" s="2">
        <v>0</v>
      </c>
      <c r="G129" s="2">
        <f>G128-B129</f>
        <v>1050</v>
      </c>
    </row>
    <row r="130" spans="1:7" x14ac:dyDescent="0.3">
      <c r="A130" s="8">
        <v>42262</v>
      </c>
      <c r="B130" s="2">
        <v>300</v>
      </c>
      <c r="C130" s="2">
        <v>1000</v>
      </c>
      <c r="D130" s="19">
        <v>1500</v>
      </c>
      <c r="E130" s="2">
        <v>0</v>
      </c>
      <c r="F130" s="2">
        <v>1000</v>
      </c>
      <c r="G130" s="2">
        <f>G129+F130-B130</f>
        <v>1750</v>
      </c>
    </row>
    <row r="131" spans="1:7" x14ac:dyDescent="0.3">
      <c r="A131" s="8">
        <v>42263</v>
      </c>
      <c r="B131" s="2">
        <v>150</v>
      </c>
      <c r="C131" s="2">
        <v>1000</v>
      </c>
      <c r="D131" s="19">
        <v>1500</v>
      </c>
      <c r="E131" s="2">
        <v>0</v>
      </c>
      <c r="F131" s="2">
        <v>0</v>
      </c>
      <c r="G131" s="2">
        <f>G130-B131</f>
        <v>1600</v>
      </c>
    </row>
    <row r="132" spans="1:7" x14ac:dyDescent="0.3">
      <c r="A132" s="8">
        <v>42264</v>
      </c>
      <c r="B132" s="2">
        <v>200</v>
      </c>
      <c r="C132" s="2">
        <v>1000</v>
      </c>
      <c r="D132" s="19">
        <v>1500</v>
      </c>
      <c r="E132" s="2">
        <v>1000</v>
      </c>
      <c r="F132" s="2">
        <v>0</v>
      </c>
      <c r="G132" s="2">
        <f>G131-B132</f>
        <v>1400</v>
      </c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0</v>
      </c>
      <c r="F133" s="2">
        <v>1000</v>
      </c>
      <c r="G133" s="2">
        <f>G132+F133-B133</f>
        <v>2100</v>
      </c>
    </row>
    <row r="134" spans="1:7" x14ac:dyDescent="0.3">
      <c r="A134" s="5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5" t="s">
        <v>5</v>
      </c>
      <c r="B139" s="5" t="s">
        <v>52</v>
      </c>
      <c r="C139" s="5" t="s">
        <v>53</v>
      </c>
      <c r="D139" s="5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5"/>
    </row>
    <row r="170" spans="1:6" x14ac:dyDescent="0.3">
      <c r="A170" s="14" t="s">
        <v>65</v>
      </c>
      <c r="C170" s="5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75" sqref="F75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75" sqref="F75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75" sqref="F75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75" sqref="F75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16</vt:i4>
      </vt:variant>
    </vt:vector>
  </HeadingPairs>
  <TitlesOfParts>
    <vt:vector size="16" baseType="lpstr">
      <vt:lpstr>rac1</vt:lpstr>
      <vt:lpstr>rac2</vt:lpstr>
      <vt:lpstr>rac3</vt:lpstr>
      <vt:lpstr>rac4</vt:lpstr>
      <vt:lpstr>rac5</vt:lpstr>
      <vt:lpstr>rac6</vt:lpstr>
      <vt:lpstr>rac7</vt:lpstr>
      <vt:lpstr>rac8</vt:lpstr>
      <vt:lpstr>rac9</vt:lpstr>
      <vt:lpstr>rac10</vt:lpstr>
      <vt:lpstr>rac11</vt:lpstr>
      <vt:lpstr>rac12</vt:lpstr>
      <vt:lpstr>rac13</vt:lpstr>
      <vt:lpstr>rac14</vt:lpstr>
      <vt:lpstr>rac15</vt:lpstr>
      <vt:lpstr>rac16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2015-12-05T17:03:19Z</dcterms:created>
  <dcterms:modified xsi:type="dcterms:W3CDTF">2016-01-03T12:41:53Z</dcterms:modified>
</cp:coreProperties>
</file>