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trgovsko_blago\"/>
    </mc:Choice>
  </mc:AlternateContent>
  <xr:revisionPtr revIDLastSave="0" documentId="13_ncr:1_{A5ADC2A9-88BB-4609-B498-46DF81AA3DA5}" xr6:coauthVersionLast="36" xr6:coauthVersionMax="44" xr10:uidLastSave="{00000000-0000-0000-0000-000000000000}"/>
  <bookViews>
    <workbookView xWindow="0" yWindow="0" windowWidth="28800" windowHeight="13425" activeTab="5" xr2:uid="{E680EB58-0BA3-4598-9707-1CF7D6C04500}"/>
  </bookViews>
  <sheets>
    <sheet name="naročilnica za blago" sheetId="1" r:id="rId1"/>
    <sheet name="ME" sheetId="2" state="hidden" r:id="rId2"/>
    <sheet name="naročilnica za prevoz" sheetId="3" r:id="rId3"/>
    <sheet name="račun za blago" sheetId="6" r:id="rId4"/>
    <sheet name="cene za prevoz" sheetId="4" state="hidden" r:id="rId5"/>
    <sheet name="račun za prevoz" sheetId="7" r:id="rId6"/>
    <sheet name="nabavna_cena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8" l="1"/>
  <c r="E7" i="8"/>
  <c r="E6" i="8"/>
  <c r="E5" i="8"/>
  <c r="E4" i="8"/>
  <c r="E3" i="8"/>
  <c r="E2" i="8"/>
  <c r="D6" i="8"/>
  <c r="D5" i="8"/>
  <c r="D4" i="8"/>
  <c r="D3" i="8"/>
  <c r="D2" i="8"/>
  <c r="C7" i="8"/>
  <c r="C6" i="8"/>
  <c r="C5" i="8"/>
  <c r="C4" i="8"/>
  <c r="C3" i="8"/>
  <c r="C2" i="8"/>
  <c r="B7" i="8"/>
  <c r="B6" i="8"/>
  <c r="B5" i="8"/>
  <c r="B4" i="8"/>
  <c r="B3" i="8"/>
  <c r="B2" i="8"/>
  <c r="F2" i="8"/>
  <c r="G4" i="8" s="1"/>
  <c r="G2" i="8" l="1"/>
  <c r="G7" i="8"/>
  <c r="G6" i="8"/>
  <c r="G3" i="8"/>
  <c r="G5" i="8"/>
  <c r="G8" i="8" l="1"/>
  <c r="E24" i="7"/>
  <c r="E25" i="7"/>
  <c r="E26" i="7"/>
  <c r="E27" i="7"/>
  <c r="E28" i="7"/>
  <c r="E23" i="7"/>
  <c r="D24" i="7"/>
  <c r="D25" i="7"/>
  <c r="D26" i="7"/>
  <c r="D27" i="7"/>
  <c r="D28" i="7"/>
  <c r="D23" i="7"/>
  <c r="C24" i="7"/>
  <c r="C25" i="7"/>
  <c r="C26" i="7"/>
  <c r="C27" i="7"/>
  <c r="C28" i="7"/>
  <c r="C23" i="7"/>
  <c r="B24" i="7"/>
  <c r="B25" i="7"/>
  <c r="B26" i="7"/>
  <c r="B27" i="7"/>
  <c r="B28" i="7"/>
  <c r="B23" i="7"/>
  <c r="I28" i="7"/>
  <c r="I27" i="7"/>
  <c r="I26" i="7"/>
  <c r="I25" i="7"/>
  <c r="I24" i="7"/>
  <c r="E24" i="6"/>
  <c r="H24" i="6" s="1"/>
  <c r="E25" i="6"/>
  <c r="E26" i="6"/>
  <c r="E27" i="6"/>
  <c r="E28" i="6"/>
  <c r="E23" i="6"/>
  <c r="D24" i="6"/>
  <c r="D25" i="6"/>
  <c r="D26" i="6"/>
  <c r="D27" i="6"/>
  <c r="D28" i="6"/>
  <c r="D23" i="6"/>
  <c r="C24" i="6"/>
  <c r="C25" i="6"/>
  <c r="C26" i="6"/>
  <c r="C27" i="6"/>
  <c r="C28" i="6"/>
  <c r="C23" i="6"/>
  <c r="B24" i="6"/>
  <c r="B25" i="6"/>
  <c r="B26" i="6"/>
  <c r="B27" i="6"/>
  <c r="B28" i="6"/>
  <c r="B23" i="6"/>
  <c r="H28" i="6" l="1"/>
  <c r="H27" i="6"/>
  <c r="H25" i="6"/>
  <c r="H26" i="6"/>
  <c r="F28" i="6"/>
  <c r="I28" i="6" s="1"/>
  <c r="F27" i="6"/>
  <c r="I27" i="6" s="1"/>
  <c r="F26" i="6"/>
  <c r="I26" i="6" s="1"/>
  <c r="F25" i="6"/>
  <c r="I25" i="6" s="1"/>
  <c r="F24" i="6"/>
  <c r="I24" i="6" s="1"/>
  <c r="H23" i="7"/>
  <c r="H29" i="7" s="1"/>
  <c r="F23" i="7"/>
  <c r="F29" i="7" s="1"/>
  <c r="H2" i="8" s="1"/>
  <c r="H8" i="8" s="1"/>
  <c r="F23" i="6"/>
  <c r="H23" i="6"/>
  <c r="H29" i="6" s="1"/>
  <c r="F29" i="6" l="1"/>
  <c r="I4" i="8"/>
  <c r="I2" i="8"/>
  <c r="J2" i="8" s="1"/>
  <c r="K2" i="8" s="1"/>
  <c r="I7" i="8"/>
  <c r="I3" i="8"/>
  <c r="I6" i="8"/>
  <c r="I5" i="8"/>
  <c r="I23" i="7"/>
  <c r="I29" i="7" s="1"/>
  <c r="I31" i="7" s="1"/>
  <c r="I8" i="8"/>
  <c r="I23" i="6"/>
  <c r="I30" i="6" l="1"/>
  <c r="I33" i="7" s="1"/>
  <c r="J5" i="8"/>
  <c r="K5" i="8" s="1"/>
  <c r="J6" i="8"/>
  <c r="K6" i="8" s="1"/>
  <c r="J3" i="8"/>
  <c r="K3" i="8" s="1"/>
  <c r="J7" i="8"/>
  <c r="K7" i="8" s="1"/>
  <c r="J4" i="8"/>
  <c r="K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E22" authorId="0" shapeId="0" xr:uid="{9E13CD2F-AF41-4C1C-A433-CAEB5A80CF1E}">
      <text>
        <r>
          <rPr>
            <b/>
            <sz val="9"/>
            <color indexed="81"/>
            <rFont val="Segoe UI"/>
            <family val="2"/>
            <charset val="238"/>
          </rPr>
          <t>Maloprodajno ceno delite z 1,86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<sst xmlns="http://schemas.openxmlformats.org/spreadsheetml/2006/main" count="167" uniqueCount="76">
  <si>
    <t>Datum:</t>
  </si>
  <si>
    <t>Kraj:</t>
  </si>
  <si>
    <t>Kranj</t>
  </si>
  <si>
    <t>Naročnik:</t>
  </si>
  <si>
    <t>Srednja ekonomska, storitvena in gradbena šola, ŠC Kranj</t>
  </si>
  <si>
    <t>UP Tado, d.o.o.</t>
  </si>
  <si>
    <t>Cesta Staneta Žagarja 33</t>
  </si>
  <si>
    <t>4000 Kranj</t>
  </si>
  <si>
    <t>Identifikacijska številka: SI20010606</t>
  </si>
  <si>
    <t>Matična številka: 10016004</t>
  </si>
  <si>
    <t>TRR: SI56 3002 0840 0013 107</t>
  </si>
  <si>
    <t>Prejemnik naročila:</t>
  </si>
  <si>
    <t>MIMOVRSTE d.o.o.</t>
  </si>
  <si>
    <t>Cesta Ljubljanske brigade 21</t>
  </si>
  <si>
    <t>1000 Ljubljana</t>
  </si>
  <si>
    <t>ID številka: SI81241038</t>
  </si>
  <si>
    <t>Matična številka: 1589121000</t>
  </si>
  <si>
    <t>TRR: SI56 0318 6100 0222 153</t>
  </si>
  <si>
    <t>Zap. št.</t>
  </si>
  <si>
    <t>Artikel</t>
  </si>
  <si>
    <t>Količina</t>
  </si>
  <si>
    <t>ME</t>
  </si>
  <si>
    <t>Cena brez DDV</t>
  </si>
  <si>
    <t>kos</t>
  </si>
  <si>
    <t>l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</si>
  <si>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</si>
  <si>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</si>
  <si>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kg</t>
  </si>
  <si>
    <t>t</t>
  </si>
  <si>
    <t>Do izplačila končnega zneska blaga le-ta pripada firmi MIMOVRSTE d.o.o.</t>
  </si>
  <si>
    <t>Nabavni referent:</t>
  </si>
  <si>
    <t>Blaž Kovač</t>
  </si>
  <si>
    <t>Direktor:</t>
  </si>
  <si>
    <t>Adam Oven</t>
  </si>
  <si>
    <t>km</t>
  </si>
  <si>
    <t>Prevoznik d.o.o.</t>
  </si>
  <si>
    <t>Prešernova cesta 12</t>
  </si>
  <si>
    <t>Identifikacijska številka: SI64537641</t>
  </si>
  <si>
    <t>Matična številka: 5686482</t>
  </si>
  <si>
    <t>TRR: SI56 101000054945451</t>
  </si>
  <si>
    <t>Število km</t>
  </si>
  <si>
    <t>0-50</t>
  </si>
  <si>
    <t>Cena na km brez DDV</t>
  </si>
  <si>
    <t>51-100</t>
  </si>
  <si>
    <t>101-300</t>
  </si>
  <si>
    <t>več kot 300</t>
  </si>
  <si>
    <t>Izdajatelj računa:</t>
  </si>
  <si>
    <t>Prejemnik računa:</t>
  </si>
  <si>
    <t>Vrednost brez DDV</t>
  </si>
  <si>
    <t>% DDV</t>
  </si>
  <si>
    <t>Znesek DDV</t>
  </si>
  <si>
    <t>Vrednost z DDV</t>
  </si>
  <si>
    <t>Naročilnica št. 20/2019</t>
  </si>
  <si>
    <t>Vrednost za plačilo z DDV</t>
  </si>
  <si>
    <t>Račun št. 20/2019</t>
  </si>
  <si>
    <t>Rudolf Kovač</t>
  </si>
  <si>
    <t>Izdelava računa</t>
  </si>
  <si>
    <t>Beno Noč</t>
  </si>
  <si>
    <t>Izdelava računa:</t>
  </si>
  <si>
    <t>Tomaž Mežnar</t>
  </si>
  <si>
    <t>Matija Skaza</t>
  </si>
  <si>
    <t>DELEŽ ODVISNIH NABAVNIH STROŠKOV</t>
  </si>
  <si>
    <t>Prevoz blaga na relaciji: Ljubljana-Kranj</t>
  </si>
  <si>
    <t>Prevozna storitev</t>
  </si>
  <si>
    <t>Fakturna cena brez DDV</t>
  </si>
  <si>
    <t>Nabavna cena</t>
  </si>
  <si>
    <t>Delež za prevoz</t>
  </si>
  <si>
    <t>Največji skupni delitelj</t>
  </si>
  <si>
    <t>Fakturna cena brez DDV (okrajšana)</t>
  </si>
  <si>
    <r>
      <t>Fakturna cena brez DDV za prevoz/</t>
    </r>
    <r>
      <rPr>
        <sz val="11"/>
        <color rgb="FFFF0000"/>
        <rFont val="Calibri"/>
        <family val="2"/>
        <charset val="238"/>
        <scheme val="minor"/>
      </rPr>
      <t>vrednost X</t>
    </r>
  </si>
  <si>
    <t>Delež za prevoz na enoto</t>
  </si>
  <si>
    <t>Skupaj</t>
  </si>
  <si>
    <t>xxxxxxxxxxxxxxx</t>
  </si>
  <si>
    <t>xxxxxxxxx</t>
  </si>
  <si>
    <t>xxxxxxxxxxxxxxxxxxxxx</t>
  </si>
  <si>
    <t>xxxxxxxxxxxxxxxxxxxxxxxxxxxx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</si>
</sst>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.00000%"/>
    <numFmt numFmtId="166" formatCode="0.00\ &quot;X&quot;"/>
    <numFmt numFmtId="167" formatCode="0.0%"/>
    <numFmt numFmtId="168" formatCode="0.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0" xfId="1" applyFont="1"/>
    <xf numFmtId="2" fontId="0" fillId="0" borderId="1" xfId="0" applyNumberFormat="1" applyBorder="1"/>
    <xf numFmtId="0" fontId="0" fillId="0" borderId="0" xfId="0" applyAlignment="1"/>
    <xf numFmtId="0" fontId="0" fillId="2" borderId="1" xfId="0" applyFill="1" applyBorder="1" applyAlignment="1">
      <alignment horizontal="left"/>
    </xf>
    <xf numFmtId="9" fontId="0" fillId="0" borderId="1" xfId="0" applyNumberFormat="1" applyBorder="1"/>
    <xf numFmtId="10" fontId="0" fillId="0" borderId="1" xfId="0" applyNumberFormat="1" applyBorder="1"/>
    <xf numFmtId="4" fontId="0" fillId="3" borderId="1" xfId="0" applyNumberFormat="1" applyFill="1" applyBorder="1" applyAlignment="1"/>
    <xf numFmtId="0" fontId="0" fillId="0" borderId="1" xfId="1" applyFont="1" applyBorder="1" applyAlignment="1">
      <alignment horizontal="center"/>
    </xf>
    <xf numFmtId="0" fontId="0" fillId="2" borderId="1" xfId="1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165" fontId="1" fillId="4" borderId="0" xfId="0" applyNumberFormat="1" applyFont="1" applyFill="1"/>
    <xf numFmtId="0" fontId="0" fillId="0" borderId="1" xfId="0" applyBorder="1" applyAlignment="1">
      <alignment horizontal="left"/>
    </xf>
    <xf numFmtId="0" fontId="0" fillId="0" borderId="1" xfId="1" applyFont="1" applyBorder="1" applyAlignment="1">
      <alignment horizontal="left"/>
    </xf>
    <xf numFmtId="0" fontId="4" fillId="2" borderId="1" xfId="1" applyFill="1" applyBorder="1" applyAlignment="1">
      <alignment horizontal="center"/>
    </xf>
    <xf numFmtId="0" fontId="5" fillId="5" borderId="1" xfId="0" applyFont="1" applyFill="1" applyBorder="1"/>
    <xf numFmtId="166" fontId="0" fillId="0" borderId="1" xfId="0" applyNumberFormat="1" applyBorder="1"/>
    <xf numFmtId="166" fontId="0" fillId="0" borderId="0" xfId="0" applyNumberFormat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3" borderId="1" xfId="0" applyNumberFormat="1" applyFont="1" applyFill="1" applyBorder="1"/>
    <xf numFmtId="0" fontId="0" fillId="0" borderId="0" xfId="0" applyBorder="1"/>
    <xf numFmtId="166" fontId="6" fillId="3" borderId="3" xfId="0" applyNumberFormat="1" applyFont="1" applyFill="1" applyBorder="1"/>
    <xf numFmtId="2" fontId="10" fillId="0" borderId="1" xfId="0" applyNumberFormat="1" applyFont="1" applyFill="1" applyBorder="1"/>
    <xf numFmtId="0" fontId="0" fillId="0" borderId="0" xfId="0" applyFill="1"/>
    <xf numFmtId="167" fontId="0" fillId="0" borderId="1" xfId="0" applyNumberFormat="1" applyBorder="1"/>
    <xf numFmtId="168" fontId="0" fillId="0" borderId="1" xfId="0" applyNumberFormat="1" applyBorder="1"/>
    <xf numFmtId="0" fontId="0" fillId="0" borderId="1" xfId="0" applyFill="1" applyBorder="1" applyAlignment="1">
      <alignment horizontal="center"/>
    </xf>
    <xf numFmtId="4" fontId="0" fillId="6" borderId="1" xfId="0" applyNumberFormat="1" applyFill="1" applyBorder="1"/>
    <xf numFmtId="167" fontId="0" fillId="6" borderId="1" xfId="0" applyNumberFormat="1" applyFill="1" applyBorder="1"/>
    <xf numFmtId="4" fontId="0" fillId="6" borderId="1" xfId="0" applyNumberFormat="1" applyFill="1" applyBorder="1" applyAlignmen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6" borderId="2" xfId="0" applyFill="1" applyBorder="1" applyAlignment="1">
      <alignment horizontal="right"/>
    </xf>
    <xf numFmtId="0" fontId="0" fillId="6" borderId="3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" fillId="4" borderId="0" xfId="0" applyFont="1" applyFill="1" applyAlignment="1">
      <alignment horizontal="right"/>
    </xf>
    <xf numFmtId="4" fontId="8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2HvCJCL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kraji.eu/city_distance/slo" TargetMode="External"/><Relationship Id="rId1" Type="http://schemas.openxmlformats.org/officeDocument/2006/relationships/hyperlink" Target="https://bit.ly/2HvCJC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2HvCJC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2HvCJC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1420-9F46-4F50-AEEC-E601A4D4B89E}">
  <dimension ref="A1:E33"/>
  <sheetViews>
    <sheetView workbookViewId="0">
      <selection activeCell="G34" sqref="G34"/>
    </sheetView>
  </sheetViews>
  <sheetFormatPr defaultRowHeight="15" x14ac:dyDescent="0.25"/>
  <cols>
    <col min="2" max="2" width="59" customWidth="1"/>
    <col min="3" max="3" width="13.5703125" customWidth="1"/>
    <col min="4" max="4" width="11.140625" customWidth="1"/>
    <col min="5" max="5" width="24.85546875" customWidth="1"/>
    <col min="6" max="6" width="30.28515625" customWidth="1"/>
  </cols>
  <sheetData>
    <row r="1" spans="1:3" x14ac:dyDescent="0.25">
      <c r="A1" t="s">
        <v>52</v>
      </c>
      <c r="C1" s="2"/>
    </row>
    <row r="2" spans="1:3" x14ac:dyDescent="0.25">
      <c r="A2" t="s">
        <v>0</v>
      </c>
      <c r="B2" s="37">
        <v>40251</v>
      </c>
      <c r="C2" s="38"/>
    </row>
    <row r="3" spans="1:3" x14ac:dyDescent="0.25">
      <c r="A3" t="s">
        <v>1</v>
      </c>
      <c r="B3" s="39" t="s">
        <v>2</v>
      </c>
      <c r="C3" s="39"/>
    </row>
    <row r="5" spans="1:3" x14ac:dyDescent="0.25">
      <c r="A5" s="1" t="s">
        <v>3</v>
      </c>
    </row>
    <row r="6" spans="1:3" x14ac:dyDescent="0.25">
      <c r="A6" t="s">
        <v>4</v>
      </c>
    </row>
    <row r="7" spans="1:3" x14ac:dyDescent="0.25">
      <c r="A7" t="s">
        <v>5</v>
      </c>
    </row>
    <row r="8" spans="1:3" x14ac:dyDescent="0.25">
      <c r="A8" t="s">
        <v>6</v>
      </c>
    </row>
    <row r="9" spans="1:3" x14ac:dyDescent="0.25">
      <c r="A9" t="s">
        <v>7</v>
      </c>
    </row>
    <row r="10" spans="1:3" x14ac:dyDescent="0.25">
      <c r="A10" s="39" t="s">
        <v>8</v>
      </c>
      <c r="B10" s="39"/>
      <c r="C10" s="39"/>
    </row>
    <row r="11" spans="1:3" x14ac:dyDescent="0.25">
      <c r="A11" t="s">
        <v>9</v>
      </c>
    </row>
    <row r="12" spans="1:3" x14ac:dyDescent="0.25">
      <c r="A12" t="s">
        <v>10</v>
      </c>
    </row>
    <row r="14" spans="1:3" x14ac:dyDescent="0.25">
      <c r="A14" s="1" t="s">
        <v>11</v>
      </c>
      <c r="B14" s="1"/>
      <c r="C14" s="1"/>
    </row>
    <row r="15" spans="1:3" x14ac:dyDescent="0.25">
      <c r="A15" s="39" t="s">
        <v>12</v>
      </c>
      <c r="B15" s="39"/>
      <c r="C15" s="39"/>
    </row>
    <row r="16" spans="1:3" x14ac:dyDescent="0.25">
      <c r="A16" t="s">
        <v>13</v>
      </c>
    </row>
    <row r="17" spans="1:5" x14ac:dyDescent="0.25">
      <c r="A17" t="s">
        <v>14</v>
      </c>
    </row>
    <row r="18" spans="1:5" x14ac:dyDescent="0.25">
      <c r="A18" t="s">
        <v>15</v>
      </c>
    </row>
    <row r="19" spans="1:5" x14ac:dyDescent="0.25">
      <c r="A19" t="s">
        <v>16</v>
      </c>
    </row>
    <row r="20" spans="1:5" x14ac:dyDescent="0.25">
      <c r="A20" t="s">
        <v>17</v>
      </c>
    </row>
    <row r="22" spans="1:5" x14ac:dyDescent="0.25">
      <c r="A22" s="6" t="s">
        <v>18</v>
      </c>
      <c r="B22" s="6" t="s">
        <v>19</v>
      </c>
      <c r="C22" s="6" t="s">
        <v>20</v>
      </c>
      <c r="D22" s="6" t="s">
        <v>21</v>
      </c>
      <c r="E22" s="6" t="s">
        <v>22</v>
      </c>
    </row>
    <row r="23" spans="1:5" x14ac:dyDescent="0.25">
      <c r="A23" s="3">
        <v>1</v>
      </c>
      <c r="B23" s="18"/>
      <c r="C23" s="3">
        <v>500</v>
      </c>
      <c r="D23" s="4" t="s">
        <v>23</v>
      </c>
      <c r="E23" s="8"/>
    </row>
    <row r="24" spans="1:5" x14ac:dyDescent="0.25">
      <c r="A24" s="3">
        <v>2</v>
      </c>
      <c r="B24" s="30"/>
      <c r="C24" s="3">
        <v>500</v>
      </c>
      <c r="D24" s="4" t="s">
        <v>23</v>
      </c>
      <c r="E24" s="8"/>
    </row>
    <row r="25" spans="1:5" x14ac:dyDescent="0.25">
      <c r="A25" s="3">
        <v>3</v>
      </c>
      <c r="B25" s="21"/>
      <c r="C25" s="3">
        <v>500</v>
      </c>
      <c r="D25" s="4" t="s">
        <v>23</v>
      </c>
      <c r="E25" s="8"/>
    </row>
    <row r="26" spans="1:5" x14ac:dyDescent="0.25">
      <c r="A26" s="3">
        <v>4</v>
      </c>
      <c r="B26" s="21"/>
      <c r="C26" s="3">
        <v>500</v>
      </c>
      <c r="D26" s="4" t="s">
        <v>23</v>
      </c>
      <c r="E26" s="8"/>
    </row>
    <row r="27" spans="1:5" x14ac:dyDescent="0.25">
      <c r="A27" s="3">
        <v>5</v>
      </c>
      <c r="B27" s="21"/>
      <c r="C27" s="3">
        <v>500</v>
      </c>
      <c r="D27" s="4" t="s">
        <v>23</v>
      </c>
      <c r="E27" s="8"/>
    </row>
    <row r="28" spans="1:5" x14ac:dyDescent="0.25">
      <c r="A28" s="3">
        <v>6</v>
      </c>
      <c r="B28" s="21"/>
      <c r="C28" s="3">
        <v>500</v>
      </c>
      <c r="D28" s="4" t="s">
        <v>23</v>
      </c>
      <c r="E28" s="8"/>
    </row>
    <row r="30" spans="1:5" x14ac:dyDescent="0.25">
      <c r="A30" t="s">
        <v>29</v>
      </c>
    </row>
    <row r="32" spans="1:5" x14ac:dyDescent="0.25">
      <c r="A32" t="s">
        <v>30</v>
      </c>
      <c r="E32" s="7" t="s">
        <v>32</v>
      </c>
    </row>
    <row r="33" spans="1:5" x14ac:dyDescent="0.25">
      <c r="A33" t="s">
        <v>31</v>
      </c>
      <c r="E33" s="7" t="s">
        <v>33</v>
      </c>
    </row>
  </sheetData>
  <mergeCells count="4">
    <mergeCell ref="B2:C2"/>
    <mergeCell ref="B3:C3"/>
    <mergeCell ref="A10:C10"/>
    <mergeCell ref="A15:C15"/>
  </mergeCells>
  <dataValidations xWindow="791" yWindow="528" count="11">
    <dataValidation allowBlank="1" showInputMessage="1" showErrorMessage="1" promptTitle="Datum" prompt="Tekoči datum zapišite v obliki DD.MM.LLLL, npr. 14.03.2019" sqref="A2:C2" xr:uid="{56F45016-BD08-44D3-B3EC-FCB86D5A41F0}"/>
    <dataValidation allowBlank="1" showInputMessage="1" showErrorMessage="1" promptTitle="Prejemnik naročila" prompt="Pod postavko Prejemnik naročila spremenite podatke glede na vašega prejemnika naročila:_x000a_firmo,_x000a_sedež,_x000a_poštno številko in kraj_x000a_ID številko_x000a_Matično številko_x000a_TRR_x000a_" sqref="A14:A20 B14:C14 B16:C20" xr:uid="{B5952D5D-FB1C-4617-8115-1B6357EE51C0}"/>
    <dataValidation allowBlank="1" showInputMessage="1" showErrorMessage="1" promptTitle="Naročnik" prompt="Ne spreminjajte podatke pri postavki Naročnik, ker vaša firma naroča (UP Tado)." sqref="A5:E12" xr:uid="{629FC04C-7861-4FA0-9854-0C820426A3D1}"/>
    <dataValidation allowBlank="1" showInputMessage="1" showErrorMessage="1" promptTitle="Naročilnica št." prompt="Zapišite zaporedno številko naročilnice npr. 20 in leto pisanja naročilnice, npr. 20/2019." sqref="A1:C1" xr:uid="{0D6C7413-3E95-45B5-9980-92345AE21610}"/>
    <dataValidation allowBlank="1" showInputMessage="1" showErrorMessage="1" promptTitle="Kraj" prompt="Zapišite kraj, kjer pišete naročilnico." sqref="A3:C3" xr:uid="{377AB3BF-D26E-4B07-B402-735BE86889C8}"/>
    <dataValidation allowBlank="1" showInputMessage="1" showErrorMessage="1" promptTitle="Nabavni referent" prompt="Zapišite vaše ime in vaš priimek pod postavko Nabavni referent" sqref="A32:C33" xr:uid="{3CB3C8FB-FF3F-42B7-B2B1-EECBF2701F15}"/>
    <dataValidation allowBlank="1" showInputMessage="1" showErrorMessage="1" promptTitle="Direktor" prompt="Zapišite trenutnega direktorja firme UP Tado, ki ga dobite, če kliknete na to besedilo!" sqref="E32:E33" xr:uid="{23413003-A18A-4421-8085-96FE377AA90C}"/>
    <dataValidation allowBlank="1" showInputMessage="1" showErrorMessage="1" promptTitle="Artikel" prompt="Kopirajte artikle iz Excelove tabele, ki ste jo naredili pred tem." sqref="B22:B23" xr:uid="{D5B4FC51-A1FD-40FD-AA9E-5ED2EE2E9DEE}"/>
    <dataValidation allowBlank="1" showInputMessage="1" showErrorMessage="1" promptTitle="Količina" prompt="Ne spreminjajte količine." sqref="C22:C28" xr:uid="{ACB95562-1B6F-4410-B6F9-F29F8DAB309E}"/>
    <dataValidation allowBlank="1" showInputMessage="1" showErrorMessage="1" promptTitle="ME = Merska enota" prompt="Izberite mersko enoto iz spustnega seznama." sqref="D22:D28" xr:uid="{5ACD39A7-14CD-4BF5-A9D5-244F49811FAA}"/>
    <dataValidation showInputMessage="1" promptTitle="Naziv" prompt="Obvezen vnos." sqref="B25:B28" xr:uid="{44E97EB2-30E6-4C4E-9E5E-EA6D2BDFABAB}"/>
  </dataValidations>
  <hyperlinks>
    <hyperlink ref="E32:E33" r:id="rId1" display="Direktor:" xr:uid="{83161A44-0033-415C-8BB7-B6C7A9F93CF3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82B8-D767-49CD-8356-308DD2167B93}">
  <dimension ref="A1:A7"/>
  <sheetViews>
    <sheetView workbookViewId="0">
      <selection activeCell="D12" sqref="D12"/>
    </sheetView>
  </sheetViews>
  <sheetFormatPr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ht="17.25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B304-23D0-468F-A8F6-A95D4B9F4061}">
  <dimension ref="A1:E33"/>
  <sheetViews>
    <sheetView workbookViewId="0">
      <selection activeCell="A30" sqref="A30:C30"/>
    </sheetView>
  </sheetViews>
  <sheetFormatPr defaultRowHeight="15" x14ac:dyDescent="0.25"/>
  <cols>
    <col min="2" max="2" width="49.28515625" customWidth="1"/>
    <col min="3" max="3" width="11.140625" customWidth="1"/>
    <col min="5" max="5" width="30.28515625" customWidth="1"/>
  </cols>
  <sheetData>
    <row r="1" spans="1:2" x14ac:dyDescent="0.25">
      <c r="A1" t="s">
        <v>52</v>
      </c>
    </row>
    <row r="2" spans="1:2" x14ac:dyDescent="0.25">
      <c r="A2" t="s">
        <v>0</v>
      </c>
      <c r="B2" s="16">
        <v>40251</v>
      </c>
    </row>
    <row r="3" spans="1:2" x14ac:dyDescent="0.25">
      <c r="A3" t="s">
        <v>1</v>
      </c>
      <c r="B3" s="9" t="s">
        <v>2</v>
      </c>
    </row>
    <row r="5" spans="1:2" x14ac:dyDescent="0.25">
      <c r="A5" s="1" t="s">
        <v>3</v>
      </c>
    </row>
    <row r="6" spans="1:2" x14ac:dyDescent="0.25">
      <c r="A6" t="s">
        <v>4</v>
      </c>
    </row>
    <row r="7" spans="1:2" x14ac:dyDescent="0.25">
      <c r="A7" t="s">
        <v>5</v>
      </c>
    </row>
    <row r="8" spans="1:2" x14ac:dyDescent="0.25">
      <c r="A8" t="s">
        <v>6</v>
      </c>
    </row>
    <row r="9" spans="1:2" x14ac:dyDescent="0.25">
      <c r="A9" t="s">
        <v>7</v>
      </c>
    </row>
    <row r="10" spans="1:2" x14ac:dyDescent="0.25">
      <c r="A10" s="39" t="s">
        <v>37</v>
      </c>
      <c r="B10" s="39"/>
    </row>
    <row r="11" spans="1:2" x14ac:dyDescent="0.25">
      <c r="A11" t="s">
        <v>38</v>
      </c>
    </row>
    <row r="12" spans="1:2" x14ac:dyDescent="0.25">
      <c r="A12" t="s">
        <v>10</v>
      </c>
    </row>
    <row r="14" spans="1:2" x14ac:dyDescent="0.25">
      <c r="A14" s="1" t="s">
        <v>11</v>
      </c>
      <c r="B14" s="1"/>
    </row>
    <row r="15" spans="1:2" x14ac:dyDescent="0.25">
      <c r="A15" t="s">
        <v>35</v>
      </c>
    </row>
    <row r="16" spans="1:2" x14ac:dyDescent="0.25">
      <c r="A16" t="s">
        <v>36</v>
      </c>
    </row>
    <row r="17" spans="1:5" x14ac:dyDescent="0.25">
      <c r="A17" t="s">
        <v>14</v>
      </c>
    </row>
    <row r="18" spans="1:5" x14ac:dyDescent="0.25">
      <c r="A18" t="s">
        <v>15</v>
      </c>
    </row>
    <row r="19" spans="1:5" x14ac:dyDescent="0.25">
      <c r="A19" t="s">
        <v>16</v>
      </c>
    </row>
    <row r="20" spans="1:5" x14ac:dyDescent="0.25">
      <c r="A20" t="s">
        <v>39</v>
      </c>
    </row>
    <row r="22" spans="1:5" x14ac:dyDescent="0.25">
      <c r="A22" s="6" t="s">
        <v>18</v>
      </c>
      <c r="B22" s="15" t="s">
        <v>63</v>
      </c>
      <c r="C22" s="20" t="s">
        <v>20</v>
      </c>
      <c r="D22" s="6" t="s">
        <v>21</v>
      </c>
      <c r="E22" s="6" t="s">
        <v>22</v>
      </c>
    </row>
    <row r="23" spans="1:5" x14ac:dyDescent="0.25">
      <c r="A23" s="3">
        <v>1</v>
      </c>
      <c r="B23" s="19" t="s">
        <v>62</v>
      </c>
      <c r="C23" s="4">
        <v>30</v>
      </c>
      <c r="D23" s="4" t="s">
        <v>34</v>
      </c>
      <c r="E23" s="5">
        <v>3.3</v>
      </c>
    </row>
    <row r="24" spans="1:5" x14ac:dyDescent="0.25">
      <c r="A24" s="3">
        <v>2</v>
      </c>
      <c r="B24" s="14"/>
      <c r="C24" s="4"/>
      <c r="D24" s="4" t="s">
        <v>34</v>
      </c>
      <c r="E24" s="5"/>
    </row>
    <row r="25" spans="1:5" x14ac:dyDescent="0.25">
      <c r="A25" s="3">
        <v>3</v>
      </c>
      <c r="B25" s="14"/>
      <c r="C25" s="4"/>
      <c r="D25" s="4" t="s">
        <v>34</v>
      </c>
      <c r="E25" s="5"/>
    </row>
    <row r="26" spans="1:5" x14ac:dyDescent="0.25">
      <c r="A26" s="3">
        <v>4</v>
      </c>
      <c r="B26" s="14"/>
      <c r="C26" s="4"/>
      <c r="D26" s="4" t="s">
        <v>34</v>
      </c>
      <c r="E26" s="5"/>
    </row>
    <row r="27" spans="1:5" x14ac:dyDescent="0.25">
      <c r="A27" s="3">
        <v>5</v>
      </c>
      <c r="B27" s="14"/>
      <c r="C27" s="4"/>
      <c r="D27" s="4" t="s">
        <v>34</v>
      </c>
      <c r="E27" s="5"/>
    </row>
    <row r="28" spans="1:5" x14ac:dyDescent="0.25">
      <c r="A28" s="3">
        <v>6</v>
      </c>
      <c r="B28" s="14"/>
      <c r="C28" s="4"/>
      <c r="D28" s="4" t="s">
        <v>34</v>
      </c>
      <c r="E28" s="5"/>
    </row>
    <row r="32" spans="1:5" x14ac:dyDescent="0.25">
      <c r="A32" t="s">
        <v>30</v>
      </c>
      <c r="E32" s="7" t="s">
        <v>32</v>
      </c>
    </row>
    <row r="33" spans="1:5" x14ac:dyDescent="0.25">
      <c r="A33" t="s">
        <v>31</v>
      </c>
      <c r="E33" s="7" t="s">
        <v>33</v>
      </c>
    </row>
  </sheetData>
  <mergeCells count="1">
    <mergeCell ref="A10:B10"/>
  </mergeCells>
  <dataValidations xWindow="698" yWindow="549" count="13">
    <dataValidation allowBlank="1" showInputMessage="1" showErrorMessage="1" promptTitle="Direktor" prompt="Zapišite trenutnega direktorja firme UP Tado, ki ga dobite, če kliknete na to besedilo!" sqref="E32:E33" xr:uid="{CD96AD17-ED1A-4E43-8C83-AC87C8BFFA84}"/>
    <dataValidation allowBlank="1" showInputMessage="1" showErrorMessage="1" promptTitle="Nabavni referent" prompt="Zapišite vaše ime in vaš priimek pod postavko Nabavni referent" sqref="A32:B33" xr:uid="{A6AACBBD-89FC-4C1F-976E-7C59AA38072C}"/>
    <dataValidation allowBlank="1" showInputMessage="1" showErrorMessage="1" promptTitle="Količina" prompt="Naročena količina naj bo 500 za vsak artikel, ker ste trgovec na debelo." sqref="C23:C28" xr:uid="{C7A4B906-C98D-47E5-83FC-DA83333F7EDA}"/>
    <dataValidation allowBlank="1" showInputMessage="1" showErrorMessage="1" promptTitle="Storitev" prompt="Spremenite samo relacijo, npr. namesto: Ljubljana-Kranj zapišite npr. Maribor-Kranj, če prevažate blago na tej relaciji." sqref="B23:B28" xr:uid="{B631061B-9CA4-4A6E-BE88-ECBAE9B31153}"/>
    <dataValidation allowBlank="1" showInputMessage="1" showErrorMessage="1" promptTitle="Zap. št." prompt="Ne spreminjajte zaporednih številk!" sqref="A22:A28" xr:uid="{CD43D5DF-2C40-4FF7-B688-52E020249BB6}"/>
    <dataValidation allowBlank="1" showInputMessage="1" showErrorMessage="1" promptTitle="Kraj" prompt="Zapišite kraj, kjer pišete naročilnico." sqref="A3:B3" xr:uid="{72C992E1-F1ED-4C61-B7CC-3485BB62CA18}"/>
    <dataValidation allowBlank="1" showInputMessage="1" showErrorMessage="1" promptTitle="Naročilnica št." prompt="Zapišite zaporedno številko naročilnice npr. 20 in leto pisanja naročilnice, npr. 20/2019." sqref="A1:B1" xr:uid="{4FA688EE-D9A2-4E27-A602-3F11B4A5B8CE}"/>
    <dataValidation allowBlank="1" showInputMessage="1" showErrorMessage="1" promptTitle="Prejemnik naročila" prompt="Ne spreminjajte podatkov, ker imamo vedno istega prevoznika._x000a_" sqref="A14:B20" xr:uid="{58F6FD5F-4BDB-481F-B9E9-1CC1CE42705B}"/>
    <dataValidation allowBlank="1" showInputMessage="1" showErrorMessage="1" promptTitle="Datum" prompt="Tekoči datum zapišite v obliki DD.MM.LLLL, npr. 14.03.2019" sqref="A2:B2" xr:uid="{E626802C-61A1-4E9F-A481-C459C810F46D}"/>
    <dataValidation allowBlank="1" showInputMessage="1" showErrorMessage="1" promptTitle="Storitev" prompt="Spremenite samo relacijo, npr. namesto: Ljubljana-Kranj zapišite npr. Maribor-Kranj, če prevažate blago na tej relaciji. Kliknite na besedilo za razdalje med kraji." sqref="B22" xr:uid="{5A4755AB-58E6-40DD-AFDB-D23F55413A2F}"/>
    <dataValidation allowBlank="1" showInputMessage="1" showErrorMessage="1" promptTitle="Naročnik" prompt="Ne spreminjajte podatke pri postavki Naročnik, ker vaša firma naroča (UP Tado)." sqref="A5:D12" xr:uid="{87931169-34C0-4142-93D4-D5F560AC23A8}"/>
    <dataValidation allowBlank="1" showInputMessage="1" showErrorMessage="1" promptTitle="Cena brez DDV" prompt="Ne brišite cene za prevoz na km brez 22 % DDV." sqref="E22" xr:uid="{5657882A-2241-4DD6-953F-6B2B73E03ACB}"/>
    <dataValidation allowBlank="1" showInputMessage="1" showErrorMessage="1" promptTitle="Količina" prompt="Kakšna je razdalja med posameznimi kraji? Kliknite sivo celico Količina." sqref="C22" xr:uid="{3863D4A9-89F1-467F-B5CE-E613F8610A81}"/>
  </dataValidations>
  <hyperlinks>
    <hyperlink ref="E32:E33" r:id="rId1" display="Direktor:" xr:uid="{5D96C150-DEBE-45EE-BF05-E4D22F5DAC94}"/>
    <hyperlink ref="C22" r:id="rId2" xr:uid="{BBA3C23A-73C0-462A-8DEF-11643A10F9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698" yWindow="549" count="2">
        <x14:dataValidation type="list" allowBlank="1" showInputMessage="1" showErrorMessage="1" promptTitle="ME = Merska enota" prompt="Zapišite vašo mersko enoto, v kateri merite količino, npr. kos, l, m ..." xr:uid="{F64AF073-599A-4F97-BB4D-3E4A8BA24091}">
          <x14:formula1>
            <xm:f>ME!$A$1:$A$7</xm:f>
          </x14:formula1>
          <xm:sqref>D23:D28</xm:sqref>
        </x14:dataValidation>
        <x14:dataValidation type="list" allowBlank="1" showInputMessage="1" showErrorMessage="1" promptTitle="ME = Merska enota" prompt="Zapišite vašo mersko enoto, v kateri merite količino, npr. kos, l, m ..." xr:uid="{E3CA4CDD-4CDA-4CEE-92EA-E206B30D298C}">
          <x14:formula1>
            <xm:f>ME!$A$1:$A$6</xm:f>
          </x14:formula1>
          <xm:sqref>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261D-661F-4F0F-8456-DE37675D26CD}">
  <dimension ref="A1:I35"/>
  <sheetViews>
    <sheetView zoomScale="80" zoomScaleNormal="80" workbookViewId="0">
      <selection activeCell="G40" sqref="G40"/>
    </sheetView>
  </sheetViews>
  <sheetFormatPr defaultRowHeight="15" x14ac:dyDescent="0.25"/>
  <cols>
    <col min="2" max="2" width="60.28515625" customWidth="1"/>
    <col min="3" max="3" width="17.42578125" customWidth="1"/>
    <col min="4" max="4" width="11.140625" customWidth="1"/>
    <col min="5" max="5" width="20.42578125" customWidth="1"/>
    <col min="6" max="6" width="30.28515625" customWidth="1"/>
    <col min="7" max="7" width="12.140625" customWidth="1"/>
    <col min="8" max="8" width="19.42578125" customWidth="1"/>
    <col min="9" max="9" width="27.42578125" customWidth="1"/>
    <col min="10" max="10" width="20.5703125" customWidth="1"/>
  </cols>
  <sheetData>
    <row r="1" spans="1:3" x14ac:dyDescent="0.25">
      <c r="A1" t="s">
        <v>54</v>
      </c>
      <c r="C1" s="2"/>
    </row>
    <row r="2" spans="1:3" x14ac:dyDescent="0.25">
      <c r="A2" t="s">
        <v>0</v>
      </c>
      <c r="B2" s="37">
        <v>40251</v>
      </c>
      <c r="C2" s="38"/>
    </row>
    <row r="3" spans="1:3" x14ac:dyDescent="0.25">
      <c r="A3" t="s">
        <v>1</v>
      </c>
      <c r="B3" s="39" t="s">
        <v>2</v>
      </c>
      <c r="C3" s="39"/>
    </row>
    <row r="5" spans="1:3" x14ac:dyDescent="0.25">
      <c r="A5" s="1" t="s">
        <v>46</v>
      </c>
    </row>
    <row r="6" spans="1:3" x14ac:dyDescent="0.25">
      <c r="A6" s="39" t="s">
        <v>12</v>
      </c>
      <c r="B6" s="39"/>
      <c r="C6" s="39"/>
    </row>
    <row r="7" spans="1:3" x14ac:dyDescent="0.25">
      <c r="A7" t="s">
        <v>13</v>
      </c>
    </row>
    <row r="8" spans="1:3" x14ac:dyDescent="0.25">
      <c r="A8" t="s">
        <v>14</v>
      </c>
    </row>
    <row r="9" spans="1:3" x14ac:dyDescent="0.25">
      <c r="A9" t="s">
        <v>15</v>
      </c>
    </row>
    <row r="10" spans="1:3" x14ac:dyDescent="0.25">
      <c r="A10" t="s">
        <v>16</v>
      </c>
    </row>
    <row r="11" spans="1:3" x14ac:dyDescent="0.25">
      <c r="A11" t="s">
        <v>17</v>
      </c>
    </row>
    <row r="13" spans="1:3" x14ac:dyDescent="0.25">
      <c r="A13" s="1" t="s">
        <v>47</v>
      </c>
      <c r="B13" s="1"/>
      <c r="C13" s="1"/>
    </row>
    <row r="14" spans="1:3" x14ac:dyDescent="0.25">
      <c r="A14" t="s">
        <v>4</v>
      </c>
    </row>
    <row r="15" spans="1:3" x14ac:dyDescent="0.25">
      <c r="A15" t="s">
        <v>5</v>
      </c>
    </row>
    <row r="16" spans="1:3" x14ac:dyDescent="0.25">
      <c r="A16" t="s">
        <v>6</v>
      </c>
    </row>
    <row r="17" spans="1:9" x14ac:dyDescent="0.25">
      <c r="A17" t="s">
        <v>7</v>
      </c>
    </row>
    <row r="18" spans="1:9" x14ac:dyDescent="0.25">
      <c r="A18" s="39" t="s">
        <v>8</v>
      </c>
      <c r="B18" s="39"/>
      <c r="C18" s="39"/>
    </row>
    <row r="19" spans="1:9" x14ac:dyDescent="0.25">
      <c r="A19" t="s">
        <v>9</v>
      </c>
    </row>
    <row r="20" spans="1:9" x14ac:dyDescent="0.25">
      <c r="A20" t="s">
        <v>10</v>
      </c>
    </row>
    <row r="22" spans="1:9" x14ac:dyDescent="0.25">
      <c r="A22" s="6" t="s">
        <v>18</v>
      </c>
      <c r="B22" s="10" t="s">
        <v>19</v>
      </c>
      <c r="C22" s="6" t="s">
        <v>20</v>
      </c>
      <c r="D22" s="6" t="s">
        <v>21</v>
      </c>
      <c r="E22" s="6" t="s">
        <v>22</v>
      </c>
      <c r="F22" s="6" t="s">
        <v>48</v>
      </c>
      <c r="G22" s="6" t="s">
        <v>49</v>
      </c>
      <c r="H22" s="6" t="s">
        <v>50</v>
      </c>
      <c r="I22" s="6" t="s">
        <v>51</v>
      </c>
    </row>
    <row r="23" spans="1:9" x14ac:dyDescent="0.25">
      <c r="A23" s="3">
        <v>1</v>
      </c>
      <c r="B23" s="18">
        <f>'naročilnica za blago'!B23</f>
        <v>0</v>
      </c>
      <c r="C23" s="3">
        <f>'naročilnica za blago'!C23</f>
        <v>500</v>
      </c>
      <c r="D23" s="4" t="str">
        <f>'naročilnica za blago'!D23</f>
        <v>kos</v>
      </c>
      <c r="E23" s="8">
        <f>'naročilnica za blago'!E23</f>
        <v>0</v>
      </c>
      <c r="F23" s="5">
        <f>C23*E23</f>
        <v>0</v>
      </c>
      <c r="G23" s="31">
        <v>0.05</v>
      </c>
      <c r="H23" s="5">
        <f>C23*E23*G23</f>
        <v>0</v>
      </c>
      <c r="I23" s="5">
        <f>F23+H23</f>
        <v>0</v>
      </c>
    </row>
    <row r="24" spans="1:9" x14ac:dyDescent="0.25">
      <c r="A24" s="3">
        <v>2</v>
      </c>
      <c r="B24" s="18">
        <f>'naročilnica za blago'!B24</f>
        <v>0</v>
      </c>
      <c r="C24" s="3">
        <f>'naročilnica za blago'!C24</f>
        <v>500</v>
      </c>
      <c r="D24" s="4" t="str">
        <f>'naročilnica za blago'!D24</f>
        <v>kos</v>
      </c>
      <c r="E24" s="8">
        <f>'naročilnica za blago'!E24</f>
        <v>0</v>
      </c>
      <c r="F24" s="5">
        <f t="shared" ref="F24:F28" si="0">C24*E24</f>
        <v>0</v>
      </c>
      <c r="G24" s="31">
        <v>0.05</v>
      </c>
      <c r="H24" s="5">
        <f t="shared" ref="H24:H28" si="1">C24*E24*G24</f>
        <v>0</v>
      </c>
      <c r="I24" s="5">
        <f t="shared" ref="I24:I28" si="2">F24+H24</f>
        <v>0</v>
      </c>
    </row>
    <row r="25" spans="1:9" x14ac:dyDescent="0.25">
      <c r="A25" s="3">
        <v>3</v>
      </c>
      <c r="B25" s="18">
        <f>'naročilnica za blago'!B25</f>
        <v>0</v>
      </c>
      <c r="C25" s="3">
        <f>'naročilnica za blago'!C25</f>
        <v>500</v>
      </c>
      <c r="D25" s="4" t="str">
        <f>'naročilnica za blago'!D25</f>
        <v>kos</v>
      </c>
      <c r="E25" s="8">
        <f>'naročilnica za blago'!E25</f>
        <v>0</v>
      </c>
      <c r="F25" s="5">
        <f t="shared" si="0"/>
        <v>0</v>
      </c>
      <c r="G25" s="31">
        <v>0.05</v>
      </c>
      <c r="H25" s="5">
        <f t="shared" si="1"/>
        <v>0</v>
      </c>
      <c r="I25" s="5">
        <f t="shared" si="2"/>
        <v>0</v>
      </c>
    </row>
    <row r="26" spans="1:9" x14ac:dyDescent="0.25">
      <c r="A26" s="3">
        <v>4</v>
      </c>
      <c r="B26" s="18">
        <f>'naročilnica za blago'!B26</f>
        <v>0</v>
      </c>
      <c r="C26" s="3">
        <f>'naročilnica za blago'!C26</f>
        <v>500</v>
      </c>
      <c r="D26" s="4" t="str">
        <f>'naročilnica za blago'!D26</f>
        <v>kos</v>
      </c>
      <c r="E26" s="8">
        <f>'naročilnica za blago'!E26</f>
        <v>0</v>
      </c>
      <c r="F26" s="5">
        <f t="shared" si="0"/>
        <v>0</v>
      </c>
      <c r="G26" s="31">
        <v>0.05</v>
      </c>
      <c r="H26" s="5">
        <f t="shared" si="1"/>
        <v>0</v>
      </c>
      <c r="I26" s="5">
        <f t="shared" si="2"/>
        <v>0</v>
      </c>
    </row>
    <row r="27" spans="1:9" x14ac:dyDescent="0.25">
      <c r="A27" s="3">
        <v>5</v>
      </c>
      <c r="B27" s="18">
        <f>'naročilnica za blago'!B27</f>
        <v>0</v>
      </c>
      <c r="C27" s="3">
        <f>'naročilnica za blago'!C27</f>
        <v>500</v>
      </c>
      <c r="D27" s="4" t="str">
        <f>'naročilnica za blago'!D27</f>
        <v>kos</v>
      </c>
      <c r="E27" s="8">
        <f>'naročilnica za blago'!E27</f>
        <v>0</v>
      </c>
      <c r="F27" s="5">
        <f t="shared" si="0"/>
        <v>0</v>
      </c>
      <c r="G27" s="31">
        <v>0.05</v>
      </c>
      <c r="H27" s="5">
        <f t="shared" si="1"/>
        <v>0</v>
      </c>
      <c r="I27" s="5">
        <f t="shared" si="2"/>
        <v>0</v>
      </c>
    </row>
    <row r="28" spans="1:9" x14ac:dyDescent="0.25">
      <c r="A28" s="3">
        <v>6</v>
      </c>
      <c r="B28" s="18">
        <f>'naročilnica za blago'!B28</f>
        <v>0</v>
      </c>
      <c r="C28" s="3">
        <f>'naročilnica za blago'!C28</f>
        <v>500</v>
      </c>
      <c r="D28" s="4" t="str">
        <f>'naročilnica za blago'!D28</f>
        <v>kos</v>
      </c>
      <c r="E28" s="8">
        <f>'naročilnica za blago'!E28</f>
        <v>0</v>
      </c>
      <c r="F28" s="5">
        <f t="shared" si="0"/>
        <v>0</v>
      </c>
      <c r="G28" s="31">
        <v>0.05</v>
      </c>
      <c r="H28" s="5">
        <f t="shared" si="1"/>
        <v>0</v>
      </c>
      <c r="I28" s="5">
        <f t="shared" si="2"/>
        <v>0</v>
      </c>
    </row>
    <row r="29" spans="1:9" x14ac:dyDescent="0.25">
      <c r="A29" s="33">
        <v>7</v>
      </c>
      <c r="B29" s="4" t="s">
        <v>71</v>
      </c>
      <c r="C29" s="4" t="s">
        <v>72</v>
      </c>
      <c r="D29" s="4" t="s">
        <v>73</v>
      </c>
      <c r="E29" s="4" t="s">
        <v>74</v>
      </c>
      <c r="F29" s="34">
        <f>SUM(F23:F28)</f>
        <v>0</v>
      </c>
      <c r="G29" s="35">
        <v>0.05</v>
      </c>
      <c r="H29" s="34">
        <f>SUM(H23:H28)</f>
        <v>0</v>
      </c>
      <c r="I29" s="5" t="s">
        <v>75</v>
      </c>
    </row>
    <row r="30" spans="1:9" x14ac:dyDescent="0.25">
      <c r="G30" s="40" t="s">
        <v>53</v>
      </c>
      <c r="H30" s="41"/>
      <c r="I30" s="36">
        <f>SUM(I23:I28)</f>
        <v>0</v>
      </c>
    </row>
    <row r="32" spans="1:9" x14ac:dyDescent="0.25">
      <c r="A32" t="s">
        <v>29</v>
      </c>
    </row>
    <row r="34" spans="1:6" x14ac:dyDescent="0.25">
      <c r="A34" t="s">
        <v>58</v>
      </c>
      <c r="F34" s="7" t="s">
        <v>32</v>
      </c>
    </row>
    <row r="35" spans="1:6" x14ac:dyDescent="0.25">
      <c r="A35" s="39" t="s">
        <v>59</v>
      </c>
      <c r="B35" s="39"/>
      <c r="F35" s="7" t="s">
        <v>60</v>
      </c>
    </row>
  </sheetData>
  <mergeCells count="6">
    <mergeCell ref="G30:H30"/>
    <mergeCell ref="A35:B35"/>
    <mergeCell ref="A6:C6"/>
    <mergeCell ref="A18:C18"/>
    <mergeCell ref="B2:C2"/>
    <mergeCell ref="B3:C3"/>
  </mergeCells>
  <dataValidations count="14">
    <dataValidation allowBlank="1" showInputMessage="1" showErrorMessage="1" promptTitle="Direktor" prompt="Zapišite trenutnega direktorja firme UP Tado, ki ga dobite, če kliknete na to besedilo!" sqref="F34:F35" xr:uid="{FF56A2DD-0D16-44CC-9483-E913170AD4AE}"/>
    <dataValidation allowBlank="1" showInputMessage="1" showErrorMessage="1" promptTitle="Nabavni referent" prompt="Zapišite vaše ime in vaš priimek pod postavko Nabavni referent" sqref="A34:A35 C34:C35 B34" xr:uid="{C35E3B78-8D9D-44DA-A7D3-07DDCB280754}"/>
    <dataValidation allowBlank="1" showInputMessage="1" showErrorMessage="1" promptTitle="Artikel" prompt="Zapišite vaše artikle iz Excelove tabele!" sqref="C23:C28 B22:B28" xr:uid="{000E3BF1-D1BF-4B4A-855C-48E97B841F78}"/>
    <dataValidation allowBlank="1" showInputMessage="1" showErrorMessage="1" promptTitle="Kraj" prompt="Zapišite kraj, kjer pišete naročilnico." sqref="B3:C3" xr:uid="{F8F88766-80D9-468B-B361-F05A219509C5}"/>
    <dataValidation allowBlank="1" showInputMessage="1" showErrorMessage="1" promptTitle="Naročilnica št." prompt="Zapišite zaporedno številko naročilnice npr. 20 in leto pisanja naročilnice, npr. 20/2019." sqref="B1:C1" xr:uid="{74AE7486-66E4-4181-BDB8-B1E453EDC943}"/>
    <dataValidation allowBlank="1" showInputMessage="1" showErrorMessage="1" promptTitle="Datum" prompt="Tekoči datum zapišite v obliki DD.MM.LLLL, npr. 14.03.2019" sqref="A2:C2" xr:uid="{8F7D9FC0-51D6-4B41-8CC1-133AB3AB9E68}"/>
    <dataValidation allowBlank="1" showInputMessage="1" showErrorMessage="1" promptTitle="Naročnik" prompt="Ne spreminjajte podatke pri postavki Naročnik, ker vaša firma naroča (UP Tado)." sqref="D5:E12" xr:uid="{5902A956-5596-417B-B5C9-86A493B48A2E}"/>
    <dataValidation allowBlank="1" showInputMessage="1" showErrorMessage="1" promptTitle="Prejemnik računa" prompt="Ne spreminjajte teh podatkov, ker UP Tado prejme račun!" sqref="A13:C20" xr:uid="{0B4338D0-A1B6-4405-9647-931DD1691F0B}"/>
    <dataValidation allowBlank="1" showInputMessage="1" showErrorMessage="1" promptTitle="Izdajatelj računa" prompt="Izdajatelja računa kopirajte iz zavihka naročilnica za blago, in sicer Prejemnika naročila." sqref="A5:C11" xr:uid="{2B9AB88E-CE16-4E96-8E8E-6EFE95BFBDF2}"/>
    <dataValidation allowBlank="1" showInputMessage="1" showErrorMessage="1" promptTitle="Količina" prompt="Naročena količina naj bo 500 za vsak artikel, ker ste trgovec na debelo." sqref="C22 D23:D28" xr:uid="{BB4D778F-CA12-4825-BE62-AEA8B8ED13C0}"/>
    <dataValidation allowBlank="1" showInputMessage="1" showErrorMessage="1" promptTitle="Zap. št." prompt="Ne spreminjajte zaporednih številk!" sqref="A22:A28" xr:uid="{3E037BAB-A402-46A9-B910-7807A2D03725}"/>
    <dataValidation allowBlank="1" showInputMessage="1" showErrorMessage="1" promptTitle="Cena brez DDV" prompt="Zapišite ceno za enoto artikla brez 22% ali 9,5 % DDV!" sqref="F23:F28" xr:uid="{116DAB08-91DD-47E1-A405-173E559490DC}"/>
    <dataValidation allowBlank="1" showInputMessage="1" showErrorMessage="1" promptTitle="Račun št." prompt="Zapišite zaporedno številko računa npr. 20 in leto pisanja naročilnice, npr. 20/2019." sqref="A1" xr:uid="{77052E0B-9ADE-48BA-AA17-0CA27BB581D6}"/>
    <dataValidation allowBlank="1" showInputMessage="1" showErrorMessage="1" promptTitle="Kraj" prompt="Zapišite kraj, kjer pišete račun." sqref="A3" xr:uid="{6C3458E4-762D-40EC-BFCC-55C2C4EB2060}"/>
  </dataValidations>
  <hyperlinks>
    <hyperlink ref="F34:F35" r:id="rId1" display="Direktor:" xr:uid="{5143FBA6-917C-4CFD-8FEF-6B50293AF8F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E = Merska enota" prompt="Zapišite vašo mersko enoto, v kateri merite količino, npr. kos, l, m ..." xr:uid="{15F78849-DEBE-4F5D-9A1C-85DF1BD5AA1B}">
          <x14:formula1>
            <xm:f>ME!$A$1:$A$6</xm:f>
          </x14:formula1>
          <xm:sqref>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B0B6-E64C-47EB-89E9-9EDE51468AFF}">
  <dimension ref="A1:B5"/>
  <sheetViews>
    <sheetView workbookViewId="0">
      <selection activeCell="E18" sqref="E18"/>
    </sheetView>
  </sheetViews>
  <sheetFormatPr defaultRowHeight="15" x14ac:dyDescent="0.25"/>
  <cols>
    <col min="1" max="1" width="13.42578125" customWidth="1"/>
    <col min="2" max="2" width="22.28515625" customWidth="1"/>
  </cols>
  <sheetData>
    <row r="1" spans="1:2" x14ac:dyDescent="0.25">
      <c r="A1" s="4" t="s">
        <v>40</v>
      </c>
      <c r="B1" s="4" t="s">
        <v>42</v>
      </c>
    </row>
    <row r="2" spans="1:2" x14ac:dyDescent="0.25">
      <c r="A2" s="4" t="s">
        <v>41</v>
      </c>
      <c r="B2" s="8">
        <v>0.7</v>
      </c>
    </row>
    <row r="3" spans="1:2" x14ac:dyDescent="0.25">
      <c r="A3" s="4" t="s">
        <v>43</v>
      </c>
      <c r="B3" s="4">
        <v>0.65</v>
      </c>
    </row>
    <row r="4" spans="1:2" x14ac:dyDescent="0.25">
      <c r="A4" s="4" t="s">
        <v>44</v>
      </c>
      <c r="B4" s="8">
        <v>0.6</v>
      </c>
    </row>
    <row r="5" spans="1:2" x14ac:dyDescent="0.25">
      <c r="A5" s="4" t="s">
        <v>45</v>
      </c>
      <c r="B5" s="4">
        <v>0.55000000000000004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2C66-5F13-4997-A193-7DF40842A951}">
  <dimension ref="A1:I36"/>
  <sheetViews>
    <sheetView tabSelected="1" zoomScale="80" zoomScaleNormal="80" workbookViewId="0">
      <selection activeCell="C43" sqref="C43"/>
    </sheetView>
  </sheetViews>
  <sheetFormatPr defaultRowHeight="15" x14ac:dyDescent="0.25"/>
  <cols>
    <col min="2" max="2" width="60.28515625" customWidth="1"/>
    <col min="3" max="3" width="17.42578125" customWidth="1"/>
    <col min="4" max="4" width="11.140625" customWidth="1"/>
    <col min="5" max="5" width="20.42578125" customWidth="1"/>
    <col min="6" max="6" width="30.28515625" customWidth="1"/>
    <col min="7" max="7" width="12.140625" customWidth="1"/>
    <col min="8" max="8" width="19.42578125" customWidth="1"/>
    <col min="9" max="9" width="27.42578125" customWidth="1"/>
    <col min="10" max="10" width="20.5703125" customWidth="1"/>
  </cols>
  <sheetData>
    <row r="1" spans="1:3" x14ac:dyDescent="0.25">
      <c r="A1" t="s">
        <v>54</v>
      </c>
      <c r="C1" s="2"/>
    </row>
    <row r="2" spans="1:3" x14ac:dyDescent="0.25">
      <c r="A2" t="s">
        <v>0</v>
      </c>
      <c r="B2" s="37">
        <v>40251</v>
      </c>
      <c r="C2" s="38"/>
    </row>
    <row r="3" spans="1:3" x14ac:dyDescent="0.25">
      <c r="A3" t="s">
        <v>1</v>
      </c>
      <c r="B3" s="39" t="s">
        <v>2</v>
      </c>
      <c r="C3" s="39"/>
    </row>
    <row r="5" spans="1:3" x14ac:dyDescent="0.25">
      <c r="A5" s="1" t="s">
        <v>46</v>
      </c>
    </row>
    <row r="6" spans="1:3" x14ac:dyDescent="0.25">
      <c r="A6" t="s">
        <v>35</v>
      </c>
    </row>
    <row r="7" spans="1:3" x14ac:dyDescent="0.25">
      <c r="A7" t="s">
        <v>36</v>
      </c>
    </row>
    <row r="8" spans="1:3" x14ac:dyDescent="0.25">
      <c r="A8" t="s">
        <v>14</v>
      </c>
    </row>
    <row r="9" spans="1:3" x14ac:dyDescent="0.25">
      <c r="A9" t="s">
        <v>15</v>
      </c>
    </row>
    <row r="10" spans="1:3" x14ac:dyDescent="0.25">
      <c r="A10" t="s">
        <v>16</v>
      </c>
    </row>
    <row r="11" spans="1:3" x14ac:dyDescent="0.25">
      <c r="A11" t="s">
        <v>39</v>
      </c>
    </row>
    <row r="13" spans="1:3" x14ac:dyDescent="0.25">
      <c r="A13" s="1" t="s">
        <v>47</v>
      </c>
      <c r="B13" s="1"/>
      <c r="C13" s="1"/>
    </row>
    <row r="14" spans="1:3" x14ac:dyDescent="0.25">
      <c r="A14" t="s">
        <v>4</v>
      </c>
    </row>
    <row r="15" spans="1:3" x14ac:dyDescent="0.25">
      <c r="A15" t="s">
        <v>5</v>
      </c>
    </row>
    <row r="16" spans="1:3" x14ac:dyDescent="0.25">
      <c r="A16" t="s">
        <v>6</v>
      </c>
    </row>
    <row r="17" spans="1:9" x14ac:dyDescent="0.25">
      <c r="A17" t="s">
        <v>7</v>
      </c>
    </row>
    <row r="18" spans="1:9" x14ac:dyDescent="0.25">
      <c r="A18" s="39" t="s">
        <v>8</v>
      </c>
      <c r="B18" s="39"/>
      <c r="C18" s="39"/>
    </row>
    <row r="19" spans="1:9" x14ac:dyDescent="0.25">
      <c r="A19" t="s">
        <v>9</v>
      </c>
    </row>
    <row r="20" spans="1:9" x14ac:dyDescent="0.25">
      <c r="A20" t="s">
        <v>10</v>
      </c>
    </row>
    <row r="22" spans="1:9" x14ac:dyDescent="0.25">
      <c r="A22" s="6" t="s">
        <v>18</v>
      </c>
      <c r="B22" s="10" t="s">
        <v>19</v>
      </c>
      <c r="C22" s="6" t="s">
        <v>20</v>
      </c>
      <c r="D22" s="6" t="s">
        <v>21</v>
      </c>
      <c r="E22" s="6" t="s">
        <v>22</v>
      </c>
      <c r="F22" s="6" t="s">
        <v>48</v>
      </c>
      <c r="G22" s="6" t="s">
        <v>49</v>
      </c>
      <c r="H22" s="6" t="s">
        <v>50</v>
      </c>
      <c r="I22" s="6" t="s">
        <v>51</v>
      </c>
    </row>
    <row r="23" spans="1:9" x14ac:dyDescent="0.25">
      <c r="A23" s="3">
        <v>1</v>
      </c>
      <c r="B23" s="18" t="str">
        <f>'naročilnica za prevoz'!B23</f>
        <v>Prevoz blaga na relaciji: Ljubljana-Kranj</v>
      </c>
      <c r="C23" s="3">
        <f>'naročilnica za prevoz'!C23</f>
        <v>30</v>
      </c>
      <c r="D23" s="4" t="str">
        <f>'naročilnica za prevoz'!D23</f>
        <v>km</v>
      </c>
      <c r="E23" s="8">
        <f>'naročilnica za prevoz'!E23</f>
        <v>3.3</v>
      </c>
      <c r="F23" s="5">
        <f>C23*E23</f>
        <v>99</v>
      </c>
      <c r="G23" s="11">
        <v>0.22</v>
      </c>
      <c r="H23" s="5">
        <f>C23*E23*G23</f>
        <v>21.78</v>
      </c>
      <c r="I23" s="5">
        <f>F23+H23</f>
        <v>120.78</v>
      </c>
    </row>
    <row r="24" spans="1:9" x14ac:dyDescent="0.25">
      <c r="A24" s="3">
        <v>2</v>
      </c>
      <c r="B24" s="3">
        <f>'naročilnica za prevoz'!B24</f>
        <v>0</v>
      </c>
      <c r="C24" s="3">
        <f>'naročilnica za prevoz'!C24</f>
        <v>0</v>
      </c>
      <c r="D24" s="4" t="str">
        <f>'naročilnica za prevoz'!D24</f>
        <v>km</v>
      </c>
      <c r="E24" s="8">
        <f>'naročilnica za prevoz'!E24</f>
        <v>0</v>
      </c>
      <c r="F24" s="5"/>
      <c r="G24" s="11">
        <v>0.22</v>
      </c>
      <c r="H24" s="5"/>
      <c r="I24" s="5">
        <f t="shared" ref="I24:I28" si="0">F24+H24</f>
        <v>0</v>
      </c>
    </row>
    <row r="25" spans="1:9" x14ac:dyDescent="0.25">
      <c r="A25" s="3">
        <v>3</v>
      </c>
      <c r="B25" s="3">
        <f>'naročilnica za prevoz'!B25</f>
        <v>0</v>
      </c>
      <c r="C25" s="3">
        <f>'naročilnica za prevoz'!C25</f>
        <v>0</v>
      </c>
      <c r="D25" s="4" t="str">
        <f>'naročilnica za prevoz'!D25</f>
        <v>km</v>
      </c>
      <c r="E25" s="8">
        <f>'naročilnica za prevoz'!E25</f>
        <v>0</v>
      </c>
      <c r="F25" s="5"/>
      <c r="G25" s="11">
        <v>0.22</v>
      </c>
      <c r="H25" s="5"/>
      <c r="I25" s="5">
        <f t="shared" si="0"/>
        <v>0</v>
      </c>
    </row>
    <row r="26" spans="1:9" x14ac:dyDescent="0.25">
      <c r="A26" s="3">
        <v>4</v>
      </c>
      <c r="B26" s="3">
        <f>'naročilnica za prevoz'!B26</f>
        <v>0</v>
      </c>
      <c r="C26" s="3">
        <f>'naročilnica za prevoz'!C26</f>
        <v>0</v>
      </c>
      <c r="D26" s="4" t="str">
        <f>'naročilnica za prevoz'!D26</f>
        <v>km</v>
      </c>
      <c r="E26" s="8">
        <f>'naročilnica za prevoz'!E26</f>
        <v>0</v>
      </c>
      <c r="F26" s="5"/>
      <c r="G26" s="11">
        <v>0.22</v>
      </c>
      <c r="H26" s="5"/>
      <c r="I26" s="5">
        <f t="shared" si="0"/>
        <v>0</v>
      </c>
    </row>
    <row r="27" spans="1:9" x14ac:dyDescent="0.25">
      <c r="A27" s="3">
        <v>5</v>
      </c>
      <c r="B27" s="3">
        <f>'naročilnica za prevoz'!B27</f>
        <v>0</v>
      </c>
      <c r="C27" s="3">
        <f>'naročilnica za prevoz'!C27</f>
        <v>0</v>
      </c>
      <c r="D27" s="4" t="str">
        <f>'naročilnica za prevoz'!D27</f>
        <v>km</v>
      </c>
      <c r="E27" s="8">
        <f>'naročilnica za prevoz'!E27</f>
        <v>0</v>
      </c>
      <c r="F27" s="5"/>
      <c r="G27" s="11">
        <v>0.22</v>
      </c>
      <c r="H27" s="5"/>
      <c r="I27" s="5">
        <f t="shared" si="0"/>
        <v>0</v>
      </c>
    </row>
    <row r="28" spans="1:9" x14ac:dyDescent="0.25">
      <c r="A28" s="3">
        <v>6</v>
      </c>
      <c r="B28" s="3">
        <f>'naročilnica za prevoz'!B28</f>
        <v>0</v>
      </c>
      <c r="C28" s="3">
        <f>'naročilnica za prevoz'!C28</f>
        <v>0</v>
      </c>
      <c r="D28" s="4" t="str">
        <f>'naročilnica za prevoz'!D28</f>
        <v>km</v>
      </c>
      <c r="E28" s="8">
        <f>'naročilnica za prevoz'!E28</f>
        <v>0</v>
      </c>
      <c r="F28" s="5"/>
      <c r="G28" s="11">
        <v>0.22</v>
      </c>
      <c r="H28" s="5"/>
      <c r="I28" s="5">
        <f t="shared" si="0"/>
        <v>0</v>
      </c>
    </row>
    <row r="29" spans="1:9" x14ac:dyDescent="0.25">
      <c r="F29" s="5">
        <f>SUM(F23:F28)</f>
        <v>99</v>
      </c>
      <c r="G29" s="11">
        <v>0.22</v>
      </c>
      <c r="H29" s="5">
        <f>SUM(H23:H28)</f>
        <v>21.78</v>
      </c>
      <c r="I29" s="5">
        <f>SUM(I23:I28)</f>
        <v>120.78</v>
      </c>
    </row>
    <row r="30" spans="1:9" x14ac:dyDescent="0.25">
      <c r="F30" s="5"/>
      <c r="G30" s="12">
        <v>9.5000000000000001E-2</v>
      </c>
      <c r="H30" s="5"/>
      <c r="I30" s="5"/>
    </row>
    <row r="31" spans="1:9" x14ac:dyDescent="0.25">
      <c r="G31" s="42" t="s">
        <v>53</v>
      </c>
      <c r="H31" s="43"/>
      <c r="I31" s="13">
        <f>SUM(I29:I30)</f>
        <v>120.78</v>
      </c>
    </row>
    <row r="33" spans="1:9" x14ac:dyDescent="0.25">
      <c r="F33" s="44" t="s">
        <v>61</v>
      </c>
      <c r="G33" s="44"/>
      <c r="H33" s="44"/>
      <c r="I33" s="17" t="e">
        <f>I31/'račun za blago'!I30</f>
        <v>#DIV/0!</v>
      </c>
    </row>
    <row r="35" spans="1:9" x14ac:dyDescent="0.25">
      <c r="A35" t="s">
        <v>56</v>
      </c>
      <c r="F35" s="7" t="s">
        <v>32</v>
      </c>
    </row>
    <row r="36" spans="1:9" x14ac:dyDescent="0.25">
      <c r="A36" t="s">
        <v>57</v>
      </c>
      <c r="F36" s="7" t="s">
        <v>55</v>
      </c>
    </row>
  </sheetData>
  <mergeCells count="5">
    <mergeCell ref="B2:C2"/>
    <mergeCell ref="B3:C3"/>
    <mergeCell ref="A18:C18"/>
    <mergeCell ref="G31:H31"/>
    <mergeCell ref="F33:H33"/>
  </mergeCells>
  <dataValidations count="16">
    <dataValidation allowBlank="1" showInputMessage="1" showErrorMessage="1" promptTitle="Kraj" prompt="Zapišite kraj, kjer pišete račun." sqref="A3" xr:uid="{DB8693E3-BD08-47E9-8B69-4A7D532D6644}"/>
    <dataValidation allowBlank="1" showInputMessage="1" showErrorMessage="1" promptTitle="Račun št." prompt="Zapišite zaporedno številko računa npr. 20 in leto pisanja naročilnice, npr. 20/2019." sqref="A1" xr:uid="{AE6BF7F8-3383-44A2-A117-0A3165737A20}"/>
    <dataValidation allowBlank="1" showInputMessage="1" showErrorMessage="1" promptTitle="Cena brez DDV" prompt="Zapišite ceno za enoto artikla brez 22% ali 9,5 % DDV!" sqref="F23:F28" xr:uid="{5781E5E7-50F0-40FD-A067-926BD1DB9F37}"/>
    <dataValidation allowBlank="1" showInputMessage="1" showErrorMessage="1" promptTitle="Zap. št." prompt="Ne spreminjajte zaporednih številk!" sqref="A22:A28" xr:uid="{A76B54B0-266C-409A-B8AB-F41748F360B1}"/>
    <dataValidation allowBlank="1" showInputMessage="1" showErrorMessage="1" promptTitle="Količina" prompt="Naročena količina naj bo 500 za vsak artikel, ker ste trgovec na debelo." sqref="C22 D23:D28" xr:uid="{E04361C1-FDBB-4A18-9375-913DFBE8017C}"/>
    <dataValidation allowBlank="1" showInputMessage="1" showErrorMessage="1" promptTitle="Izdajatelj računa" prompt="Izdajatelja računa kopirajte iz zavihka naročilnica za blago, in sicer Prejemnika naročila." sqref="C5" xr:uid="{5670CC80-3089-4528-9998-0857E42C6EB0}"/>
    <dataValidation allowBlank="1" showInputMessage="1" showErrorMessage="1" promptTitle="Prejemnik računa" prompt="Ne spreminjajte teh podatkov, ker UP Tado prejme račun!" sqref="A13:C20" xr:uid="{BFDC1CD7-9C81-44CA-B648-04B2C03551C2}"/>
    <dataValidation allowBlank="1" showInputMessage="1" showErrorMessage="1" promptTitle="Naročnik" prompt="Ne spreminjajte podatke pri postavki Naročnik, ker vaša firma naroča (UP Tado)." sqref="D5:E12" xr:uid="{9F236DA9-B0BC-4C9A-A095-D9DFD1407B4B}"/>
    <dataValidation allowBlank="1" showInputMessage="1" showErrorMessage="1" promptTitle="Datum" prompt="Tekoči datum zapišite v obliki DD.MM.LLLL, npr. 14.03.2019" sqref="A2:C2" xr:uid="{23BAEDEB-4287-4B8E-905B-22C920221BB9}"/>
    <dataValidation allowBlank="1" showInputMessage="1" showErrorMessage="1" promptTitle="Naročilnica št." prompt="Zapišite zaporedno številko naročilnice npr. 20 in leto pisanja naročilnice, npr. 20/2019." sqref="B1:C1" xr:uid="{5B237A15-872A-4827-8CDB-4D4F07B2DC7B}"/>
    <dataValidation allowBlank="1" showInputMessage="1" showErrorMessage="1" promptTitle="Kraj" prompt="Zapišite kraj, kjer pišete naročilnico." sqref="B3:C3" xr:uid="{1EFA5F89-2CA3-44FD-8BE2-0894F3CE028F}"/>
    <dataValidation allowBlank="1" showInputMessage="1" showErrorMessage="1" promptTitle="Artikel" prompt="Zapišite vaše artikle iz Excelove tabele!" sqref="B22:B28 C23:C28" xr:uid="{E655CE6F-B94D-4F0E-8F69-E7A22C47FD0E}"/>
    <dataValidation allowBlank="1" showInputMessage="1" showErrorMessage="1" promptTitle="Nabavni referent" prompt="Zapišite vaše ime in vaš priimek pod postavko Nabavni referent" sqref="A35:C36" xr:uid="{DF5677D0-7425-483F-80F5-760BE70CDA1B}"/>
    <dataValidation allowBlank="1" showInputMessage="1" showErrorMessage="1" promptTitle="Direktor" prompt="Zapišite trenutnega direktorja firme UP Tado, ki ga dobite, če kliknete na to besedilo!" sqref="F35:F36" xr:uid="{B59C976B-55B7-48DD-B684-27BE9D40F0B1}"/>
    <dataValidation allowBlank="1" showInputMessage="1" showErrorMessage="1" promptTitle="Prejemnik naročila" prompt="Ne spreminjajte podatkov, ker imamo vedno istega prevoznika._x000a_" sqref="C6:C11" xr:uid="{723E15C9-FC8B-48CF-B4DD-7B3939EA81F2}"/>
    <dataValidation allowBlank="1" showInputMessage="1" showErrorMessage="1" promptTitle="Izdajatelj računa" prompt="Ne spreminjajte izdajatelja računa, ker imamo vedno istega prevoznika!" sqref="A5:B11" xr:uid="{37E35473-D4E0-403C-B341-418BCDE67D06}"/>
  </dataValidations>
  <hyperlinks>
    <hyperlink ref="F35:F36" r:id="rId1" display="Direktor:" xr:uid="{01D0728D-F84A-43D1-8080-9478A6FC64D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E = Merska enota" prompt="Zapišite vašo mersko enoto, v kateri merite količino, npr. kos, l, m ..." xr:uid="{06046800-59D7-4AEC-A19F-0062E01D7AEC}">
          <x14:formula1>
            <xm:f>ME!$A$1:$A$6</xm:f>
          </x14:formula1>
          <xm:sqref>D22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06223-5FA3-4FD2-9746-5739E0E84CA3}">
  <dimension ref="A1:K9"/>
  <sheetViews>
    <sheetView zoomScale="80" zoomScaleNormal="80" workbookViewId="0">
      <selection activeCell="H17" sqref="H17"/>
    </sheetView>
  </sheetViews>
  <sheetFormatPr defaultRowHeight="15" x14ac:dyDescent="0.25"/>
  <cols>
    <col min="2" max="2" width="42.140625" customWidth="1"/>
    <col min="3" max="3" width="12.28515625" customWidth="1"/>
    <col min="4" max="4" width="12.7109375" customWidth="1"/>
    <col min="5" max="5" width="35.7109375" customWidth="1"/>
    <col min="6" max="6" width="29" customWidth="1"/>
    <col min="7" max="7" width="39" customWidth="1"/>
    <col min="8" max="8" width="44.7109375" customWidth="1"/>
    <col min="9" max="9" width="21.85546875" customWidth="1"/>
    <col min="10" max="10" width="28.28515625" customWidth="1"/>
    <col min="11" max="11" width="25" customWidth="1"/>
  </cols>
  <sheetData>
    <row r="1" spans="1:11" x14ac:dyDescent="0.25">
      <c r="A1" s="6" t="s">
        <v>18</v>
      </c>
      <c r="B1" s="10" t="s">
        <v>19</v>
      </c>
      <c r="C1" s="24" t="s">
        <v>20</v>
      </c>
      <c r="D1" s="25" t="s">
        <v>21</v>
      </c>
      <c r="E1" s="6" t="s">
        <v>64</v>
      </c>
      <c r="F1" s="6" t="s">
        <v>67</v>
      </c>
      <c r="G1" s="6" t="s">
        <v>68</v>
      </c>
      <c r="H1" s="6" t="s">
        <v>69</v>
      </c>
      <c r="I1" s="6" t="s">
        <v>66</v>
      </c>
      <c r="J1" s="6" t="s">
        <v>70</v>
      </c>
      <c r="K1" s="6" t="s">
        <v>65</v>
      </c>
    </row>
    <row r="2" spans="1:11" ht="15" customHeight="1" x14ac:dyDescent="0.25">
      <c r="A2" s="3">
        <v>1</v>
      </c>
      <c r="B2" s="18">
        <f>'naročilnica za blago'!B23</f>
        <v>0</v>
      </c>
      <c r="C2" s="4">
        <f>'naročilnica za blago'!C23</f>
        <v>500</v>
      </c>
      <c r="D2" s="4" t="str">
        <f>'naročilnica za blago'!D23</f>
        <v>kos</v>
      </c>
      <c r="E2" s="8">
        <f>'naročilnica za blago'!E23</f>
        <v>0</v>
      </c>
      <c r="F2" s="48">
        <f>GCD(E2:E7)</f>
        <v>0</v>
      </c>
      <c r="G2" s="22" t="e">
        <f t="shared" ref="G2:G7" si="0">E2/$F$2</f>
        <v>#DIV/0!</v>
      </c>
      <c r="H2" s="45">
        <f>'račun za prevoz'!F29</f>
        <v>99</v>
      </c>
      <c r="I2" s="4" t="e">
        <f>G2*$H$8</f>
        <v>#DIV/0!</v>
      </c>
      <c r="J2" s="32" t="e">
        <f>I2/C2</f>
        <v>#DIV/0!</v>
      </c>
      <c r="K2" s="8" t="e">
        <f>E2+J2</f>
        <v>#DIV/0!</v>
      </c>
    </row>
    <row r="3" spans="1:11" ht="15" customHeight="1" x14ac:dyDescent="0.25">
      <c r="A3" s="3">
        <v>2</v>
      </c>
      <c r="B3" s="18">
        <f>'naročilnica za blago'!B24</f>
        <v>0</v>
      </c>
      <c r="C3" s="4">
        <f>'naročilnica za blago'!C24</f>
        <v>500</v>
      </c>
      <c r="D3" s="4" t="str">
        <f>'naročilnica za blago'!D24</f>
        <v>kos</v>
      </c>
      <c r="E3" s="8">
        <f>'naročilnica za blago'!E24</f>
        <v>0</v>
      </c>
      <c r="F3" s="48"/>
      <c r="G3" s="22" t="e">
        <f t="shared" si="0"/>
        <v>#DIV/0!</v>
      </c>
      <c r="H3" s="46"/>
      <c r="I3" s="4" t="e">
        <f t="shared" ref="I3:I7" si="1">G3*$H$8</f>
        <v>#DIV/0!</v>
      </c>
      <c r="J3" s="32" t="e">
        <f t="shared" ref="J3:J7" si="2">I3/C3</f>
        <v>#DIV/0!</v>
      </c>
      <c r="K3" s="8" t="e">
        <f t="shared" ref="K3:K7" si="3">E3+J3</f>
        <v>#DIV/0!</v>
      </c>
    </row>
    <row r="4" spans="1:11" ht="15" customHeight="1" x14ac:dyDescent="0.25">
      <c r="A4" s="3">
        <v>3</v>
      </c>
      <c r="B4" s="18">
        <f>'naročilnica za blago'!B25</f>
        <v>0</v>
      </c>
      <c r="C4" s="4">
        <f>'naročilnica za blago'!C25</f>
        <v>500</v>
      </c>
      <c r="D4" s="4" t="str">
        <f>'naročilnica za blago'!D25</f>
        <v>kos</v>
      </c>
      <c r="E4" s="8">
        <f>'naročilnica za blago'!E25</f>
        <v>0</v>
      </c>
      <c r="F4" s="48"/>
      <c r="G4" s="22" t="e">
        <f t="shared" si="0"/>
        <v>#DIV/0!</v>
      </c>
      <c r="H4" s="46"/>
      <c r="I4" s="4" t="e">
        <f t="shared" si="1"/>
        <v>#DIV/0!</v>
      </c>
      <c r="J4" s="32" t="e">
        <f t="shared" si="2"/>
        <v>#DIV/0!</v>
      </c>
      <c r="K4" s="8" t="e">
        <f t="shared" si="3"/>
        <v>#DIV/0!</v>
      </c>
    </row>
    <row r="5" spans="1:11" ht="15" customHeight="1" x14ac:dyDescent="0.25">
      <c r="A5" s="3">
        <v>4</v>
      </c>
      <c r="B5" s="18">
        <f>'naročilnica za blago'!B26</f>
        <v>0</v>
      </c>
      <c r="C5" s="4">
        <f>'naročilnica za blago'!C26</f>
        <v>500</v>
      </c>
      <c r="D5" s="4" t="str">
        <f>'naročilnica za blago'!D26</f>
        <v>kos</v>
      </c>
      <c r="E5" s="8">
        <f>'naročilnica za blago'!E26</f>
        <v>0</v>
      </c>
      <c r="F5" s="48"/>
      <c r="G5" s="22" t="e">
        <f t="shared" si="0"/>
        <v>#DIV/0!</v>
      </c>
      <c r="H5" s="46"/>
      <c r="I5" s="4" t="e">
        <f t="shared" si="1"/>
        <v>#DIV/0!</v>
      </c>
      <c r="J5" s="32" t="e">
        <f t="shared" si="2"/>
        <v>#DIV/0!</v>
      </c>
      <c r="K5" s="8" t="e">
        <f t="shared" si="3"/>
        <v>#DIV/0!</v>
      </c>
    </row>
    <row r="6" spans="1:11" ht="15" customHeight="1" x14ac:dyDescent="0.25">
      <c r="A6" s="3">
        <v>5</v>
      </c>
      <c r="B6" s="18">
        <f>'naročilnica za blago'!B27</f>
        <v>0</v>
      </c>
      <c r="C6" s="4">
        <f>'naročilnica za blago'!C27</f>
        <v>500</v>
      </c>
      <c r="D6" s="4" t="str">
        <f>'naročilnica za blago'!D27</f>
        <v>kos</v>
      </c>
      <c r="E6" s="8">
        <f>'naročilnica za blago'!E27</f>
        <v>0</v>
      </c>
      <c r="F6" s="48"/>
      <c r="G6" s="22" t="e">
        <f t="shared" si="0"/>
        <v>#DIV/0!</v>
      </c>
      <c r="H6" s="46"/>
      <c r="I6" s="4" t="e">
        <f t="shared" si="1"/>
        <v>#DIV/0!</v>
      </c>
      <c r="J6" s="32" t="e">
        <f t="shared" si="2"/>
        <v>#DIV/0!</v>
      </c>
      <c r="K6" s="8" t="e">
        <f t="shared" si="3"/>
        <v>#DIV/0!</v>
      </c>
    </row>
    <row r="7" spans="1:11" ht="15" customHeight="1" x14ac:dyDescent="0.25">
      <c r="A7" s="3">
        <v>6</v>
      </c>
      <c r="B7" s="18">
        <f>'naročilnica za blago'!B28</f>
        <v>0</v>
      </c>
      <c r="C7" s="4">
        <f>'naročilnica za blago'!C28</f>
        <v>500</v>
      </c>
      <c r="D7" s="4" t="str">
        <f>'naročilnica za blago'!D28</f>
        <v>kos</v>
      </c>
      <c r="E7" s="8">
        <f>'naročilnica za blago'!E28</f>
        <v>0</v>
      </c>
      <c r="F7" s="48"/>
      <c r="G7" s="22" t="e">
        <f t="shared" si="0"/>
        <v>#DIV/0!</v>
      </c>
      <c r="H7" s="47"/>
      <c r="I7" s="4" t="e">
        <f t="shared" si="1"/>
        <v>#DIV/0!</v>
      </c>
      <c r="J7" s="32" t="e">
        <f t="shared" si="2"/>
        <v>#DIV/0!</v>
      </c>
      <c r="K7" s="8" t="e">
        <f t="shared" si="3"/>
        <v>#DIV/0!</v>
      </c>
    </row>
    <row r="8" spans="1:11" x14ac:dyDescent="0.25">
      <c r="F8" s="27"/>
      <c r="G8" s="28" t="e">
        <f>SUM(G2:G7)</f>
        <v>#DIV/0!</v>
      </c>
      <c r="H8" s="26" t="e">
        <f>H2/G8</f>
        <v>#DIV/0!</v>
      </c>
      <c r="I8" s="29" t="e">
        <f>SUM(I2:I7)</f>
        <v>#DIV/0!</v>
      </c>
    </row>
    <row r="9" spans="1:11" x14ac:dyDescent="0.25">
      <c r="G9" s="23"/>
    </row>
  </sheetData>
  <mergeCells count="2">
    <mergeCell ref="H2:H7"/>
    <mergeCell ref="F2:F7"/>
  </mergeCells>
  <dataValidations count="3">
    <dataValidation allowBlank="1" showInputMessage="1" showErrorMessage="1" promptTitle="Zap. št." prompt="Ne spreminjajte zaporednih številk!" sqref="A1:A7" xr:uid="{03B19074-3F42-4BC9-B92C-2ADF3669B4AF}"/>
    <dataValidation allowBlank="1" showInputMessage="1" showErrorMessage="1" promptTitle="Količina" prompt="Naročena količina naj bo 500 za vsak artikel, ker ste trgovec na debelo." sqref="D2:D7" xr:uid="{25D39506-79E1-41DA-88D3-C9C92A7D139A}"/>
    <dataValidation allowBlank="1" showInputMessage="1" showErrorMessage="1" promptTitle="Artikel" prompt="Zapišite vaše artikle iz Excelove tabele!" sqref="B1:B7" xr:uid="{E4801579-D349-4488-B67E-402B282AF33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E = Merska enota" prompt="Zapišite vašo mersko enoto, v kateri merite količino, npr. kos, l, m ..." xr:uid="{76729FD3-F574-4BCA-BA3F-F7D1076942F1}">
          <x14:formula1>
            <xm:f>ME!$A$1:$A$6</xm:f>
          </x14:formula1>
          <xm:sqref>D1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naročilnica za blago</vt:lpstr>
      <vt:lpstr>ME</vt:lpstr>
      <vt:lpstr>naročilnica za prevoz</vt:lpstr>
      <vt:lpstr>račun za blago</vt:lpstr>
      <vt:lpstr>cene za prevoz</vt:lpstr>
      <vt:lpstr>račun za prevoz</vt:lpstr>
      <vt:lpstr>nabavna_cena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2019-08-31T02:56:30Z</dcterms:created>
  <dcterms:modified xsi:type="dcterms:W3CDTF">2021-05-30T00:31:18Z</dcterms:modified>
</cp:coreProperties>
</file>