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8_{1CBF31C2-67A4-41DE-A19D-FC1EB3FE14AE}" xr6:coauthVersionLast="36" xr6:coauthVersionMax="36" xr10:uidLastSave="{00000000-0000-0000-0000-000000000000}"/>
  <bookViews>
    <workbookView xWindow="0" yWindow="0" windowWidth="28800" windowHeight="13425" xr2:uid="{555CE751-CEC6-4FAE-8F5E-6229C931D1AD}"/>
  </bookViews>
  <sheets>
    <sheet name="kalkulacija1" sheetId="1" r:id="rId1"/>
    <sheet name="kalkulacija2" sheetId="19" r:id="rId2"/>
    <sheet name="kalkulacija3" sheetId="20" r:id="rId3"/>
    <sheet name="kalkulacija4" sheetId="21" r:id="rId4"/>
    <sheet name="kalkulacija5" sheetId="22" r:id="rId5"/>
    <sheet name="kalkulacija6" sheetId="23" r:id="rId6"/>
    <sheet name="kalkulacija7" sheetId="24" r:id="rId7"/>
    <sheet name="kalkulacija8" sheetId="25" r:id="rId8"/>
    <sheet name="kalkulacija9" sheetId="26" r:id="rId9"/>
    <sheet name="kalkulacija10" sheetId="27" r:id="rId10"/>
    <sheet name="kalkulacija11" sheetId="28" r:id="rId11"/>
    <sheet name="kalkulacija12" sheetId="29" r:id="rId12"/>
    <sheet name="kalkulacija13" sheetId="30" r:id="rId13"/>
    <sheet name="kalkulacija14" sheetId="31" r:id="rId14"/>
    <sheet name="kalkulacija15" sheetId="32" r:id="rId15"/>
    <sheet name="kalkulacija16" sheetId="33" r:id="rId16"/>
    <sheet name="kalkulacija17" sheetId="34" r:id="rId17"/>
    <sheet name="kalkulacija18" sheetId="35" r:id="rId18"/>
    <sheet name="kalkulacija19" sheetId="36" r:id="rId19"/>
    <sheet name="kalkulacija20" sheetId="37" r:id="rId2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37" l="1"/>
  <c r="F39" i="37" s="1"/>
  <c r="G42" i="37" s="1"/>
  <c r="D28" i="37" s="1"/>
  <c r="G38" i="37"/>
  <c r="F38" i="37"/>
  <c r="A18" i="37"/>
  <c r="G13" i="37"/>
  <c r="B18" i="37" s="1"/>
  <c r="F10" i="37"/>
  <c r="G9" i="37"/>
  <c r="F9" i="37"/>
  <c r="F39" i="36"/>
  <c r="G42" i="36" s="1"/>
  <c r="D28" i="36" s="1"/>
  <c r="E28" i="36" s="1"/>
  <c r="E30" i="36" s="1"/>
  <c r="C39" i="36"/>
  <c r="G38" i="36"/>
  <c r="F38" i="36"/>
  <c r="A18" i="36"/>
  <c r="F10" i="36"/>
  <c r="G13" i="36" s="1"/>
  <c r="B18" i="36" s="1"/>
  <c r="C18" i="36" s="1"/>
  <c r="D18" i="36" s="1"/>
  <c r="D32" i="36" s="1"/>
  <c r="G9" i="36"/>
  <c r="F9" i="36"/>
  <c r="F39" i="35"/>
  <c r="G42" i="35" s="1"/>
  <c r="D28" i="35" s="1"/>
  <c r="C39" i="35"/>
  <c r="G38" i="35"/>
  <c r="F38" i="35"/>
  <c r="A18" i="35"/>
  <c r="G13" i="35"/>
  <c r="B18" i="35" s="1"/>
  <c r="C18" i="35" s="1"/>
  <c r="D18" i="35" s="1"/>
  <c r="D32" i="35" s="1"/>
  <c r="F10" i="35"/>
  <c r="G9" i="35"/>
  <c r="F9" i="35"/>
  <c r="C39" i="34"/>
  <c r="F39" i="34" s="1"/>
  <c r="G42" i="34" s="1"/>
  <c r="D28" i="34" s="1"/>
  <c r="G38" i="34"/>
  <c r="F38" i="34"/>
  <c r="A18" i="34"/>
  <c r="F10" i="34"/>
  <c r="G13" i="34" s="1"/>
  <c r="B18" i="34" s="1"/>
  <c r="G9" i="34"/>
  <c r="F9" i="34"/>
  <c r="C39" i="33"/>
  <c r="F39" i="33" s="1"/>
  <c r="G42" i="33" s="1"/>
  <c r="D28" i="33" s="1"/>
  <c r="G38" i="33"/>
  <c r="F38" i="33"/>
  <c r="A18" i="33"/>
  <c r="F10" i="33"/>
  <c r="G13" i="33" s="1"/>
  <c r="B18" i="33" s="1"/>
  <c r="G9" i="33"/>
  <c r="F9" i="33"/>
  <c r="C39" i="32"/>
  <c r="F39" i="32" s="1"/>
  <c r="G42" i="32" s="1"/>
  <c r="D28" i="32" s="1"/>
  <c r="G38" i="32"/>
  <c r="F38" i="32"/>
  <c r="A18" i="32"/>
  <c r="F10" i="32"/>
  <c r="G13" i="32" s="1"/>
  <c r="B18" i="32" s="1"/>
  <c r="G9" i="32"/>
  <c r="F9" i="32"/>
  <c r="C39" i="31"/>
  <c r="F39" i="31" s="1"/>
  <c r="G42" i="31" s="1"/>
  <c r="D28" i="31" s="1"/>
  <c r="G38" i="31"/>
  <c r="F38" i="31"/>
  <c r="A18" i="31"/>
  <c r="F10" i="31"/>
  <c r="G13" i="31" s="1"/>
  <c r="B18" i="31" s="1"/>
  <c r="G9" i="31"/>
  <c r="F9" i="31"/>
  <c r="F39" i="30"/>
  <c r="G42" i="30" s="1"/>
  <c r="D28" i="30" s="1"/>
  <c r="C39" i="30"/>
  <c r="G38" i="30"/>
  <c r="F38" i="30"/>
  <c r="A18" i="30"/>
  <c r="F10" i="30"/>
  <c r="G13" i="30" s="1"/>
  <c r="B18" i="30" s="1"/>
  <c r="C18" i="30" s="1"/>
  <c r="D18" i="30" s="1"/>
  <c r="D32" i="30" s="1"/>
  <c r="G9" i="30"/>
  <c r="F9" i="30"/>
  <c r="C39" i="29"/>
  <c r="F39" i="29" s="1"/>
  <c r="G42" i="29" s="1"/>
  <c r="D28" i="29" s="1"/>
  <c r="G38" i="29"/>
  <c r="F38" i="29"/>
  <c r="A18" i="29"/>
  <c r="F10" i="29"/>
  <c r="G13" i="29" s="1"/>
  <c r="B18" i="29" s="1"/>
  <c r="G9" i="29"/>
  <c r="F9" i="29"/>
  <c r="C39" i="28"/>
  <c r="F39" i="28" s="1"/>
  <c r="G42" i="28" s="1"/>
  <c r="D28" i="28" s="1"/>
  <c r="G38" i="28"/>
  <c r="F38" i="28"/>
  <c r="A18" i="28"/>
  <c r="F10" i="28"/>
  <c r="G13" i="28" s="1"/>
  <c r="B18" i="28" s="1"/>
  <c r="G9" i="28"/>
  <c r="F9" i="28"/>
  <c r="F39" i="27"/>
  <c r="G42" i="27" s="1"/>
  <c r="D28" i="27" s="1"/>
  <c r="C39" i="27"/>
  <c r="G38" i="27"/>
  <c r="F38" i="27"/>
  <c r="A18" i="27"/>
  <c r="F10" i="27"/>
  <c r="G13" i="27" s="1"/>
  <c r="B18" i="27" s="1"/>
  <c r="G9" i="27"/>
  <c r="F9" i="27"/>
  <c r="F39" i="26"/>
  <c r="G42" i="26" s="1"/>
  <c r="D28" i="26" s="1"/>
  <c r="C39" i="26"/>
  <c r="G38" i="26"/>
  <c r="F38" i="26"/>
  <c r="A18" i="26"/>
  <c r="F10" i="26"/>
  <c r="G13" i="26" s="1"/>
  <c r="B18" i="26" s="1"/>
  <c r="C18" i="26" s="1"/>
  <c r="D18" i="26" s="1"/>
  <c r="D32" i="26" s="1"/>
  <c r="G9" i="26"/>
  <c r="F9" i="26"/>
  <c r="C39" i="25"/>
  <c r="F39" i="25" s="1"/>
  <c r="G42" i="25" s="1"/>
  <c r="D28" i="25" s="1"/>
  <c r="G38" i="25"/>
  <c r="F38" i="25"/>
  <c r="A18" i="25"/>
  <c r="F10" i="25"/>
  <c r="G13" i="25" s="1"/>
  <c r="B18" i="25" s="1"/>
  <c r="G9" i="25"/>
  <c r="F9" i="25"/>
  <c r="C39" i="24"/>
  <c r="F39" i="24" s="1"/>
  <c r="G42" i="24" s="1"/>
  <c r="D28" i="24" s="1"/>
  <c r="G38" i="24"/>
  <c r="F38" i="24"/>
  <c r="A18" i="24"/>
  <c r="F10" i="24"/>
  <c r="G13" i="24" s="1"/>
  <c r="B18" i="24" s="1"/>
  <c r="G9" i="24"/>
  <c r="F9" i="24"/>
  <c r="F39" i="23"/>
  <c r="G42" i="23" s="1"/>
  <c r="D28" i="23" s="1"/>
  <c r="C39" i="23"/>
  <c r="G38" i="23"/>
  <c r="F38" i="23"/>
  <c r="A18" i="23"/>
  <c r="F10" i="23"/>
  <c r="G13" i="23" s="1"/>
  <c r="B18" i="23" s="1"/>
  <c r="C18" i="23" s="1"/>
  <c r="D18" i="23" s="1"/>
  <c r="D32" i="23" s="1"/>
  <c r="G9" i="23"/>
  <c r="F9" i="23"/>
  <c r="C39" i="22"/>
  <c r="F39" i="22" s="1"/>
  <c r="G42" i="22" s="1"/>
  <c r="D28" i="22" s="1"/>
  <c r="G38" i="22"/>
  <c r="F38" i="22"/>
  <c r="A18" i="22"/>
  <c r="F10" i="22"/>
  <c r="G13" i="22" s="1"/>
  <c r="B18" i="22" s="1"/>
  <c r="G9" i="22"/>
  <c r="F9" i="22"/>
  <c r="C39" i="21"/>
  <c r="F39" i="21" s="1"/>
  <c r="G42" i="21" s="1"/>
  <c r="D28" i="21" s="1"/>
  <c r="G38" i="21"/>
  <c r="F38" i="21"/>
  <c r="A18" i="21"/>
  <c r="F10" i="21"/>
  <c r="G13" i="21" s="1"/>
  <c r="B18" i="21" s="1"/>
  <c r="G9" i="21"/>
  <c r="F9" i="21"/>
  <c r="C39" i="20"/>
  <c r="F39" i="20" s="1"/>
  <c r="G42" i="20" s="1"/>
  <c r="D28" i="20" s="1"/>
  <c r="G38" i="20"/>
  <c r="F38" i="20"/>
  <c r="A18" i="20"/>
  <c r="C18" i="20" s="1"/>
  <c r="D18" i="20" s="1"/>
  <c r="D32" i="20" s="1"/>
  <c r="F10" i="20"/>
  <c r="G13" i="20" s="1"/>
  <c r="B18" i="20" s="1"/>
  <c r="G9" i="20"/>
  <c r="F9" i="20"/>
  <c r="G42" i="19"/>
  <c r="F39" i="19"/>
  <c r="C39" i="19"/>
  <c r="G38" i="19"/>
  <c r="F38" i="19"/>
  <c r="D28" i="19"/>
  <c r="A18" i="19"/>
  <c r="F10" i="19"/>
  <c r="G13" i="19" s="1"/>
  <c r="B18" i="19" s="1"/>
  <c r="C18" i="19" s="1"/>
  <c r="D18" i="19" s="1"/>
  <c r="D32" i="19" s="1"/>
  <c r="G9" i="19"/>
  <c r="F9" i="19"/>
  <c r="C18" i="37" l="1"/>
  <c r="D18" i="37" s="1"/>
  <c r="D32" i="37" s="1"/>
  <c r="E28" i="37" s="1"/>
  <c r="E30" i="37" s="1"/>
  <c r="D31" i="36"/>
  <c r="D33" i="36"/>
  <c r="D29" i="36"/>
  <c r="D34" i="36"/>
  <c r="D27" i="36"/>
  <c r="D30" i="36"/>
  <c r="D26" i="36"/>
  <c r="D26" i="35"/>
  <c r="D29" i="35"/>
  <c r="D27" i="35"/>
  <c r="D31" i="35"/>
  <c r="D33" i="35"/>
  <c r="D34" i="35" s="1"/>
  <c r="D30" i="35"/>
  <c r="E28" i="35"/>
  <c r="E30" i="35" s="1"/>
  <c r="C18" i="34"/>
  <c r="D18" i="34" s="1"/>
  <c r="D32" i="34" s="1"/>
  <c r="E28" i="34" s="1"/>
  <c r="E30" i="34" s="1"/>
  <c r="C18" i="33"/>
  <c r="D18" i="33" s="1"/>
  <c r="D32" i="33" s="1"/>
  <c r="E28" i="33" s="1"/>
  <c r="E30" i="33" s="1"/>
  <c r="C18" i="32"/>
  <c r="D18" i="32" s="1"/>
  <c r="D32" i="32" s="1"/>
  <c r="E28" i="32"/>
  <c r="E30" i="32" s="1"/>
  <c r="C18" i="31"/>
  <c r="D18" i="31" s="1"/>
  <c r="D32" i="31" s="1"/>
  <c r="E28" i="31"/>
  <c r="E30" i="31" s="1"/>
  <c r="D31" i="30"/>
  <c r="D30" i="30"/>
  <c r="D26" i="30"/>
  <c r="D33" i="30"/>
  <c r="D34" i="30" s="1"/>
  <c r="D29" i="30"/>
  <c r="D27" i="30"/>
  <c r="E28" i="30"/>
  <c r="E30" i="30" s="1"/>
  <c r="C18" i="29"/>
  <c r="D18" i="29" s="1"/>
  <c r="D32" i="29" s="1"/>
  <c r="E28" i="29"/>
  <c r="E30" i="29" s="1"/>
  <c r="C18" i="28"/>
  <c r="D18" i="28" s="1"/>
  <c r="D32" i="28" s="1"/>
  <c r="E28" i="28"/>
  <c r="E30" i="28" s="1"/>
  <c r="C18" i="27"/>
  <c r="D18" i="27" s="1"/>
  <c r="D32" i="27" s="1"/>
  <c r="E28" i="27"/>
  <c r="E30" i="27" s="1"/>
  <c r="D33" i="26"/>
  <c r="D34" i="26" s="1"/>
  <c r="D31" i="26"/>
  <c r="D30" i="26"/>
  <c r="D29" i="26"/>
  <c r="D27" i="26"/>
  <c r="D26" i="26"/>
  <c r="E28" i="26"/>
  <c r="E30" i="26" s="1"/>
  <c r="C18" i="25"/>
  <c r="D18" i="25" s="1"/>
  <c r="D32" i="25" s="1"/>
  <c r="E28" i="25"/>
  <c r="E30" i="25" s="1"/>
  <c r="C18" i="24"/>
  <c r="D18" i="24" s="1"/>
  <c r="D32" i="24" s="1"/>
  <c r="E28" i="24"/>
  <c r="E30" i="24" s="1"/>
  <c r="D33" i="23"/>
  <c r="D34" i="23"/>
  <c r="D31" i="23"/>
  <c r="D30" i="23"/>
  <c r="D29" i="23"/>
  <c r="D27" i="23"/>
  <c r="D26" i="23"/>
  <c r="E28" i="23"/>
  <c r="E30" i="23" s="1"/>
  <c r="C18" i="22"/>
  <c r="D18" i="22" s="1"/>
  <c r="D32" i="22" s="1"/>
  <c r="E28" i="22"/>
  <c r="E30" i="22" s="1"/>
  <c r="C18" i="21"/>
  <c r="D18" i="21" s="1"/>
  <c r="D32" i="21" s="1"/>
  <c r="E28" i="21"/>
  <c r="E30" i="21" s="1"/>
  <c r="D33" i="20"/>
  <c r="D34" i="20" s="1"/>
  <c r="D31" i="20"/>
  <c r="D29" i="20"/>
  <c r="D26" i="20"/>
  <c r="D30" i="20"/>
  <c r="D27" i="20"/>
  <c r="E28" i="20"/>
  <c r="E30" i="20" s="1"/>
  <c r="D33" i="19"/>
  <c r="D34" i="19" s="1"/>
  <c r="D31" i="19"/>
  <c r="D27" i="19"/>
  <c r="D30" i="19"/>
  <c r="D29" i="19"/>
  <c r="D26" i="19"/>
  <c r="E28" i="19"/>
  <c r="E30" i="19" s="1"/>
  <c r="C39" i="1"/>
  <c r="F39" i="1" s="1"/>
  <c r="F38" i="1"/>
  <c r="G38" i="1"/>
  <c r="A18" i="1"/>
  <c r="F10" i="1"/>
  <c r="G9" i="1"/>
  <c r="F9" i="1"/>
  <c r="D27" i="37" l="1"/>
  <c r="D29" i="37"/>
  <c r="D33" i="37"/>
  <c r="D34" i="37" s="1"/>
  <c r="D31" i="37"/>
  <c r="D30" i="37" s="1"/>
  <c r="D26" i="37"/>
  <c r="D27" i="34"/>
  <c r="D33" i="34"/>
  <c r="D34" i="34" s="1"/>
  <c r="D29" i="34"/>
  <c r="D31" i="34"/>
  <c r="D30" i="34" s="1"/>
  <c r="D26" i="34"/>
  <c r="D27" i="33"/>
  <c r="D26" i="33"/>
  <c r="D33" i="33"/>
  <c r="D34" i="33" s="1"/>
  <c r="D29" i="33"/>
  <c r="D31" i="33"/>
  <c r="D30" i="33" s="1"/>
  <c r="D29" i="32"/>
  <c r="D27" i="32"/>
  <c r="D26" i="32"/>
  <c r="D33" i="32"/>
  <c r="D34" i="32" s="1"/>
  <c r="D31" i="32"/>
  <c r="D30" i="32" s="1"/>
  <c r="D27" i="31"/>
  <c r="D33" i="31"/>
  <c r="D34" i="31" s="1"/>
  <c r="D31" i="31"/>
  <c r="D26" i="31"/>
  <c r="D30" i="31"/>
  <c r="D29" i="31"/>
  <c r="D26" i="29"/>
  <c r="D33" i="29"/>
  <c r="D34" i="29" s="1"/>
  <c r="D31" i="29"/>
  <c r="D30" i="29" s="1"/>
  <c r="D29" i="29"/>
  <c r="D27" i="29"/>
  <c r="D33" i="28"/>
  <c r="D31" i="28"/>
  <c r="D29" i="28"/>
  <c r="D27" i="28"/>
  <c r="D34" i="28"/>
  <c r="D30" i="28"/>
  <c r="D26" i="28"/>
  <c r="D33" i="27"/>
  <c r="D34" i="27" s="1"/>
  <c r="D27" i="27"/>
  <c r="D31" i="27"/>
  <c r="D30" i="27" s="1"/>
  <c r="D29" i="27"/>
  <c r="D26" i="27"/>
  <c r="D29" i="25"/>
  <c r="D33" i="25"/>
  <c r="D34" i="25" s="1"/>
  <c r="D26" i="25"/>
  <c r="D31" i="25"/>
  <c r="D30" i="25" s="1"/>
  <c r="D27" i="25"/>
  <c r="D31" i="24"/>
  <c r="D26" i="24"/>
  <c r="D30" i="24"/>
  <c r="D27" i="24"/>
  <c r="D33" i="24"/>
  <c r="D34" i="24" s="1"/>
  <c r="D29" i="24"/>
  <c r="D33" i="22"/>
  <c r="D34" i="22"/>
  <c r="D29" i="22"/>
  <c r="D26" i="22"/>
  <c r="D31" i="22"/>
  <c r="D30" i="22" s="1"/>
  <c r="D27" i="22"/>
  <c r="D29" i="21"/>
  <c r="D31" i="21"/>
  <c r="D30" i="21" s="1"/>
  <c r="D26" i="21"/>
  <c r="D33" i="21"/>
  <c r="D34" i="21" s="1"/>
  <c r="D27" i="21"/>
  <c r="G13" i="1"/>
  <c r="B18" i="1" s="1"/>
  <c r="C18" i="1" s="1"/>
  <c r="D18" i="1" s="1"/>
  <c r="D32" i="1" s="1"/>
  <c r="G42" i="1"/>
  <c r="D28" i="1" s="1"/>
  <c r="E28" i="1" l="1"/>
  <c r="E30" i="1" s="1"/>
  <c r="D33" i="1"/>
  <c r="D34" i="1" s="1"/>
  <c r="D31" i="1"/>
  <c r="D30" i="1" s="1"/>
  <c r="D29" i="1"/>
  <c r="D27" i="1"/>
  <c r="D2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F0C64FDE-5FD4-4A69-9697-E56783EB9418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EF87A4D0-9F2A-4AA2-BAE9-0D40707F3E40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DAAA88C6-9916-4425-BE90-F05267371669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601E2AE9-0D1D-487B-8ED7-03EAABA2F5F8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78E5C50C-0E3A-44C8-ACC7-0085FC8BC8FA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086B7AF6-2158-4498-B5AB-70132EB7B0F2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A0774DD9-8504-4A04-B345-702685714F59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3DE5BEC7-E034-42DF-B5DA-CA25378EB36C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EAA894BC-12B2-4FF0-A8AF-C7F1C713E3CA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41C31090-48D8-419A-9337-5F7ED4D80E97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D566D62C-8B42-4AC4-8CF9-B7B45E5A120E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E9472BAC-72FE-4A09-8CA3-73B6044C3857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14AD107D-B4FE-490F-8FFC-55C63810DBC6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02AAD033-D739-4462-8D74-F98369A1EACC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732BAF2E-324A-491F-B1C3-C61F46FC1B89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21D2C5A9-0E2F-4A68-9F27-3C7F19E4FDB4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001688D3-5F63-4A32-A69A-6A7020A93B21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810F0563-491C-4DCB-AD51-13E255AD4EAF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A380B2F9-0F39-4CDA-ADA6-AA6F8F3E5ADB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658DDB06-8DC3-483D-84AF-C28146BA61A4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47E01C9B-6B56-4BEF-9607-22AC7331C89F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1BCC1A7F-1D9B-4674-B353-509D5FBB454C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70D5661A-A024-4C62-BF01-4262BBA57C7E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9220D50E-B397-453F-A03E-0A5E74FA479A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9D6B7049-3192-4893-9B22-F580AA411716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059C945E-D2FE-48FA-90CB-726292792613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F5233299-867C-40CE-8BB4-CB06998BCB67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2029BC21-5BC4-41B6-BABC-8DB5866CF5A5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20BCE839-0899-4984-9E88-AA6845E4A3FC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8984B5A4-BB4A-4886-9B75-C97EF46B6859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C392B72C-8B13-45A8-820B-A25261D94DC6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FC4DA2BB-D076-42BE-A941-25DED17BCA56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1DDCBDD9-B23C-4D27-A25D-40C11A1D1741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7ACF587E-96D7-429F-AE0D-148DF0B02ABB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92E568D7-A19D-4A6B-9C2D-1063A232D41F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F653BBEF-72C7-475E-B98E-2824488AD62F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64A02EB8-4EF2-4A7E-9949-07B41CDC13E2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D35F564C-A45D-4F2F-8490-C06418B8D4FE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 Černilec</author>
  </authors>
  <commentList>
    <comment ref="C9" authorId="0" shapeId="0" xr:uid="{CA4C04CE-5CAF-4808-810C-CC9BF3F900EC}">
      <text>
        <r>
          <rPr>
            <sz val="9"/>
            <color indexed="81"/>
            <rFont val="Segoe UI"/>
            <family val="2"/>
            <charset val="238"/>
          </rPr>
          <t xml:space="preserve">KOLIKO MINUT OPRAVLJATE VAŠO FRIZERSKO STORITEV? POGLEJTE NA SPLET, KOLIKO ČASA SE OPRAVLJAJO FRIZERSKE STORITVE!
</t>
        </r>
      </text>
    </comment>
    <comment ref="E9" authorId="0" shapeId="0" xr:uid="{439A19EC-86F1-4028-88F5-07C269829902}">
      <text>
        <r>
          <rPr>
            <b/>
            <sz val="9"/>
            <color indexed="81"/>
            <rFont val="Segoe UI"/>
            <family val="2"/>
            <charset val="238"/>
          </rPr>
          <t>KOLIKO STANE FRIZERSKA STORITEV? POGLJETE NA SPLET, KOLIKO STANEJO FRIZERSKE STORITVE!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<sst xmlns="http://schemas.openxmlformats.org/spreadsheetml/2006/main" count="1540" uniqueCount="51">
  <si>
    <t>1. naloga: Izračunajte, koliko stane 60 minut frizerske storitve z 9,5 % DDV.</t>
  </si>
  <si>
    <t>Zap. št.</t>
  </si>
  <si>
    <t>Leva postavka (ME)</t>
  </si>
  <si>
    <t>Vrednost 1</t>
  </si>
  <si>
    <t>Desna postavka (ME)</t>
  </si>
  <si>
    <t>Vrednost 2</t>
  </si>
  <si>
    <t xml:space="preserve">Leva stran križnega računa </t>
  </si>
  <si>
    <t>Desna stran križnega računa</t>
  </si>
  <si>
    <t>minut</t>
  </si>
  <si>
    <t>EUR</t>
  </si>
  <si>
    <t>X</t>
  </si>
  <si>
    <t>Cena za 60 minut barvanja las je 31,33 z 9,5 % DDV</t>
  </si>
  <si>
    <t>IZRAČUN PREMO SORAZMERJA</t>
  </si>
  <si>
    <t>Formula</t>
  </si>
  <si>
    <r>
      <rPr>
        <sz val="11"/>
        <color rgb="FFFF0000"/>
        <rFont val="Calibri"/>
        <family val="2"/>
        <charset val="238"/>
        <scheme val="minor"/>
      </rPr>
      <t>2*1</t>
    </r>
    <r>
      <rPr>
        <sz val="11"/>
        <color theme="1"/>
        <rFont val="Calibri"/>
        <family val="2"/>
        <charset val="238"/>
        <scheme val="minor"/>
      </rPr>
      <t>/1</t>
    </r>
  </si>
  <si>
    <t>Cena za 60 minut</t>
  </si>
  <si>
    <t>CENA Z 9,5 % DDV:</t>
  </si>
  <si>
    <t>Število minut striženja</t>
  </si>
  <si>
    <t>Cena za minuto striženja</t>
  </si>
  <si>
    <t>CENA BREZ 9,5% DDV</t>
  </si>
  <si>
    <t>XXXXXXX</t>
  </si>
  <si>
    <t>3. naloga: Izračunajte ceno frizerske storitve glede na:</t>
  </si>
  <si>
    <t xml:space="preserve">- zahtevnost frizerske storitve, </t>
  </si>
  <si>
    <t xml:space="preserve">- čas opravljanja frizerske storitve, </t>
  </si>
  <si>
    <t>- stroškov za frizersko storitev.</t>
  </si>
  <si>
    <t>Stroški</t>
  </si>
  <si>
    <t>Procenti</t>
  </si>
  <si>
    <t>Stroški v EUR in cena z DDV</t>
  </si>
  <si>
    <t>Delež v %</t>
  </si>
  <si>
    <t>amortizacija (stroji, naprave …)</t>
  </si>
  <si>
    <t>materialni stroški (šamponi, čistila …)</t>
  </si>
  <si>
    <t>stroški dela</t>
  </si>
  <si>
    <t>storitve drugih (popravila strojev …)</t>
  </si>
  <si>
    <t>lastna cena</t>
  </si>
  <si>
    <t>dobiček</t>
  </si>
  <si>
    <t>XXXXXXXXXXXXX</t>
  </si>
  <si>
    <t>prodajna cena brez DDV</t>
  </si>
  <si>
    <t>DDV</t>
  </si>
  <si>
    <t>Cena z DDV</t>
  </si>
  <si>
    <t>ur</t>
  </si>
  <si>
    <r>
      <t xml:space="preserve">90 minut barvanja las stane 43,00 EUR z 9,5 % DDV. Koliko stane 60 minut barvanja las? </t>
    </r>
    <r>
      <rPr>
        <b/>
        <sz val="11"/>
        <color rgb="FFFF0000"/>
        <rFont val="Calibri"/>
        <family val="2"/>
        <charset val="238"/>
        <scheme val="minor"/>
      </rPr>
      <t>Popravite podatke, da bodo ustrezali vašemu primeru!</t>
    </r>
  </si>
  <si>
    <t>Bruto plača  na minuto</t>
  </si>
  <si>
    <t>Frizer zasluži na minuto 0,14 EUR.</t>
  </si>
  <si>
    <t>ur (minuta)</t>
  </si>
  <si>
    <r>
      <t xml:space="preserve">2. naloga: Izračunajte koliko stane  frizerska storitev brez 9,5 % DDV. </t>
    </r>
    <r>
      <rPr>
        <b/>
        <sz val="11"/>
        <color rgb="FFFF0000"/>
        <rFont val="Calibri"/>
        <family val="2"/>
        <charset val="238"/>
        <scheme val="minor"/>
      </rPr>
      <t>Ne vpisujte ničesar, podatki se sami vpisujejo!</t>
    </r>
  </si>
  <si>
    <r>
      <t xml:space="preserve">4. naloga: Koliko zasluži frizer na minuto, če zasluži v 174 urah 1.430,00 EUR. </t>
    </r>
    <r>
      <rPr>
        <b/>
        <sz val="11"/>
        <color rgb="FFFF0000"/>
        <rFont val="Calibri"/>
        <family val="2"/>
        <charset val="238"/>
        <scheme val="minor"/>
      </rPr>
      <t>Ne vpisujte ničesar, razen če želite povečati svojo bruto plačo na mesec!</t>
    </r>
  </si>
  <si>
    <t>1. KALKULACIJA ZA FRIZERSKO STORITEV</t>
  </si>
  <si>
    <t>DOVOLJENO VAM JE PISATI SAMO V ZLATA POLJA! IMAMO SAMO 4 ZLATA POLJA.</t>
  </si>
  <si>
    <t>1. naloga</t>
  </si>
  <si>
    <t>3. naloga</t>
  </si>
  <si>
    <t>4. naloga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</si>
</sst>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4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B53B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0" fillId="2" borderId="1" xfId="0" applyFill="1" applyBorder="1"/>
    <xf numFmtId="0" fontId="0" fillId="0" borderId="1" xfId="0" applyBorder="1" applyAlignment="1">
      <alignment horizontal="right"/>
    </xf>
    <xf numFmtId="43" fontId="0" fillId="3" borderId="1" xfId="0" applyNumberFormat="1" applyFill="1" applyBorder="1"/>
    <xf numFmtId="43" fontId="2" fillId="3" borderId="1" xfId="0" applyNumberFormat="1" applyFont="1" applyFill="1" applyBorder="1"/>
    <xf numFmtId="0" fontId="0" fillId="0" borderId="2" xfId="0" applyBorder="1" applyAlignment="1">
      <alignment horizontal="right"/>
    </xf>
    <xf numFmtId="9" fontId="0" fillId="3" borderId="1" xfId="0" applyNumberFormat="1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1" fillId="5" borderId="2" xfId="0" applyNumberFormat="1" applyFont="1" applyFill="1" applyBorder="1" applyAlignment="1">
      <alignment horizontal="center"/>
    </xf>
    <xf numFmtId="0" fontId="0" fillId="0" borderId="1" xfId="0" applyBorder="1"/>
    <xf numFmtId="0" fontId="4" fillId="5" borderId="1" xfId="0" applyFont="1" applyFill="1" applyBorder="1" applyAlignment="1" applyProtection="1">
      <alignment horizontal="center"/>
      <protection locked="0"/>
    </xf>
    <xf numFmtId="164" fontId="4" fillId="5" borderId="1" xfId="0" applyNumberFormat="1" applyFont="1" applyFill="1" applyBorder="1" applyAlignment="1" applyProtection="1">
      <alignment horizontal="center"/>
    </xf>
    <xf numFmtId="0" fontId="0" fillId="0" borderId="1" xfId="0" applyFont="1" applyBorder="1" applyAlignment="1">
      <alignment vertical="center"/>
    </xf>
    <xf numFmtId="2" fontId="3" fillId="7" borderId="1" xfId="0" applyNumberFormat="1" applyFont="1" applyFill="1" applyBorder="1" applyAlignment="1">
      <alignment horizontal="center"/>
    </xf>
    <xf numFmtId="0" fontId="3" fillId="0" borderId="0" xfId="0" quotePrefix="1" applyFont="1"/>
    <xf numFmtId="0" fontId="0" fillId="2" borderId="1" xfId="0" applyFill="1" applyBorder="1" applyAlignment="1">
      <alignment horizontal="right"/>
    </xf>
    <xf numFmtId="2" fontId="0" fillId="0" borderId="1" xfId="0" applyNumberFormat="1" applyBorder="1"/>
    <xf numFmtId="10" fontId="0" fillId="6" borderId="1" xfId="0" applyNumberFormat="1" applyFill="1" applyBorder="1"/>
    <xf numFmtId="10" fontId="0" fillId="0" borderId="1" xfId="0" applyNumberFormat="1" applyBorder="1"/>
    <xf numFmtId="2" fontId="0" fillId="7" borderId="1" xfId="0" applyNumberFormat="1" applyFill="1" applyBorder="1"/>
    <xf numFmtId="0" fontId="0" fillId="0" borderId="1" xfId="0" applyBorder="1" applyAlignment="1">
      <alignment vertical="center"/>
    </xf>
    <xf numFmtId="0" fontId="0" fillId="8" borderId="1" xfId="0" applyFill="1" applyBorder="1" applyAlignment="1" applyProtection="1">
      <alignment horizontal="right"/>
      <protection locked="0"/>
    </xf>
    <xf numFmtId="2" fontId="0" fillId="8" borderId="1" xfId="0" applyNumberFormat="1" applyFill="1" applyBorder="1" applyAlignment="1" applyProtection="1">
      <alignment horizontal="right"/>
      <protection locked="0"/>
    </xf>
    <xf numFmtId="9" fontId="1" fillId="8" borderId="1" xfId="0" applyNumberFormat="1" applyFont="1" applyFill="1" applyBorder="1" applyProtection="1">
      <protection locked="0"/>
    </xf>
    <xf numFmtId="0" fontId="8" fillId="0" borderId="0" xfId="0" applyFont="1"/>
    <xf numFmtId="0" fontId="2" fillId="0" borderId="0" xfId="0" applyFont="1"/>
    <xf numFmtId="9" fontId="0" fillId="6" borderId="1" xfId="0" applyNumberFormat="1" applyFill="1" applyBorder="1" applyProtection="1">
      <protection locked="0"/>
    </xf>
    <xf numFmtId="0" fontId="1" fillId="4" borderId="0" xfId="0" applyFont="1" applyFill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CFB53B"/>
      <color rgb="FFFFD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40B0D44-07F9-4B38-A6F8-FFDA743D8A57}"/>
            </a:ext>
          </a:extLst>
        </xdr:cNvPr>
        <xdr:cNvSpPr txBox="1"/>
      </xdr:nvSpPr>
      <xdr:spPr>
        <a:xfrm>
          <a:off x="8658225" y="4424362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4" name="Raven puščični povezovalnik 3">
          <a:extLst>
            <a:ext uri="{FF2B5EF4-FFF2-40B4-BE49-F238E27FC236}">
              <a16:creationId xmlns:a16="http://schemas.microsoft.com/office/drawing/2014/main" id="{9836EC50-1E56-46EA-9785-A7A40275A3D0}"/>
            </a:ext>
          </a:extLst>
        </xdr:cNvPr>
        <xdr:cNvCxnSpPr/>
      </xdr:nvCxnSpPr>
      <xdr:spPr>
        <a:xfrm flipH="1">
          <a:off x="8258175" y="4874419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6F41CC45-3457-47DD-A81D-E2091B093337}"/>
            </a:ext>
          </a:extLst>
        </xdr:cNvPr>
        <xdr:cNvSpPr txBox="1"/>
      </xdr:nvSpPr>
      <xdr:spPr>
        <a:xfrm>
          <a:off x="7629525" y="5514974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10" name="Raven puščični povezovalnik 9">
          <a:extLst>
            <a:ext uri="{FF2B5EF4-FFF2-40B4-BE49-F238E27FC236}">
              <a16:creationId xmlns:a16="http://schemas.microsoft.com/office/drawing/2014/main" id="{A7F10182-9C1C-4B28-AC55-85EBCF3F941D}"/>
            </a:ext>
          </a:extLst>
        </xdr:cNvPr>
        <xdr:cNvCxnSpPr/>
      </xdr:nvCxnSpPr>
      <xdr:spPr>
        <a:xfrm flipH="1">
          <a:off x="7210425" y="5638800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14" name="Slika 13">
          <a:extLst>
            <a:ext uri="{FF2B5EF4-FFF2-40B4-BE49-F238E27FC236}">
              <a16:creationId xmlns:a16="http://schemas.microsoft.com/office/drawing/2014/main" id="{8DA587A7-66B8-4E61-8FF8-FB8BDA0F3D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17" name="Raven povezovalnik 16">
          <a:extLst>
            <a:ext uri="{FF2B5EF4-FFF2-40B4-BE49-F238E27FC236}">
              <a16:creationId xmlns:a16="http://schemas.microsoft.com/office/drawing/2014/main" id="{35A5FB0B-E7A5-4747-865C-5AA21F2402F7}"/>
            </a:ext>
          </a:extLst>
        </xdr:cNvPr>
        <xdr:cNvCxnSpPr>
          <a:stCxn id="15" idx="1"/>
          <a:endCxn id="15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21" name="Skupina 20">
          <a:extLst>
            <a:ext uri="{FF2B5EF4-FFF2-40B4-BE49-F238E27FC236}">
              <a16:creationId xmlns:a16="http://schemas.microsoft.com/office/drawing/2014/main" id="{76EA20E6-FF42-4320-8B88-056BA227873B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15" name="Slika 14">
            <a:extLst>
              <a:ext uri="{FF2B5EF4-FFF2-40B4-BE49-F238E27FC236}">
                <a16:creationId xmlns:a16="http://schemas.microsoft.com/office/drawing/2014/main" id="{66645AAB-FBDF-4D68-BE11-B899D4A47A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9" name="Raven povezovalnik 18">
            <a:extLst>
              <a:ext uri="{FF2B5EF4-FFF2-40B4-BE49-F238E27FC236}">
                <a16:creationId xmlns:a16="http://schemas.microsoft.com/office/drawing/2014/main" id="{1695A7EF-D78D-43A2-8719-CF6F9B36C1CC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23" name="Raven puščični povezovalnik 22">
          <a:extLst>
            <a:ext uri="{FF2B5EF4-FFF2-40B4-BE49-F238E27FC236}">
              <a16:creationId xmlns:a16="http://schemas.microsoft.com/office/drawing/2014/main" id="{7C68DD95-0969-4957-9760-00B7B6CD2457}"/>
            </a:ext>
          </a:extLst>
        </xdr:cNvPr>
        <xdr:cNvCxnSpPr>
          <a:endCxn id="14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25" name="Raven puščični povezovalnik 24">
          <a:extLst>
            <a:ext uri="{FF2B5EF4-FFF2-40B4-BE49-F238E27FC236}">
              <a16:creationId xmlns:a16="http://schemas.microsoft.com/office/drawing/2014/main" id="{E1B1F85D-AC3A-4683-976E-2773ABFF2080}"/>
            </a:ext>
          </a:extLst>
        </xdr:cNvPr>
        <xdr:cNvCxnSpPr>
          <a:endCxn id="15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27" name="Slika 26">
          <a:extLst>
            <a:ext uri="{FF2B5EF4-FFF2-40B4-BE49-F238E27FC236}">
              <a16:creationId xmlns:a16="http://schemas.microsoft.com/office/drawing/2014/main" id="{E67FC020-A729-41E1-A836-0BC67682B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28" name="Raven puščični povezovalnik 27">
          <a:extLst>
            <a:ext uri="{FF2B5EF4-FFF2-40B4-BE49-F238E27FC236}">
              <a16:creationId xmlns:a16="http://schemas.microsoft.com/office/drawing/2014/main" id="{DBB9689B-3B75-40D2-A931-CF2B5661D8B9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30" name="Slika 29">
          <a:extLst>
            <a:ext uri="{FF2B5EF4-FFF2-40B4-BE49-F238E27FC236}">
              <a16:creationId xmlns:a16="http://schemas.microsoft.com/office/drawing/2014/main" id="{A1DF736E-2F37-4901-A32F-1E25813DCA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31" name="Slika 30">
          <a:extLst>
            <a:ext uri="{FF2B5EF4-FFF2-40B4-BE49-F238E27FC236}">
              <a16:creationId xmlns:a16="http://schemas.microsoft.com/office/drawing/2014/main" id="{683F231F-38CA-4509-9676-D0C933ECE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32" name="Slika 31">
          <a:extLst>
            <a:ext uri="{FF2B5EF4-FFF2-40B4-BE49-F238E27FC236}">
              <a16:creationId xmlns:a16="http://schemas.microsoft.com/office/drawing/2014/main" id="{D25587CA-0DBE-4E23-A683-7BDE208C8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460CDD39-A809-4A7B-9C71-6E0EC2F15CCE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9513F93F-CABA-4B4C-8161-9C51E8367472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B407ED54-DCAB-433E-A447-5AD1E497A678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528D3963-24DF-48C2-971F-123174A2B32E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1AB922C-E106-4423-B92F-6AE12670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E8AC736E-9E87-4FDC-B485-D1448F30F89C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39ACA77-328D-470E-82EE-BF298AFE1B69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61816196-6526-4F69-B018-7D4E2178BE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3ADEAF6E-861A-4493-945F-6BE735F0A59C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C437CE1C-A78B-4527-A21C-0181AC13F562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2E7E9D5-6E92-454E-9A03-F9718FAFE769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C381E1E3-3048-4EB9-AD53-BA57F5FD0D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D6346EB1-AF38-4CF6-A64D-CF9EB0F5A043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777E777A-1404-49C5-A400-79A64CFB1D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16979327-5863-494C-96FE-14CFFC289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DA2C8CB9-7FF4-498F-92A6-473BD2EB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7EBBC7D-B1B5-4E5C-B0CB-8CF2937BD1EC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CF90AD5A-BE80-474C-BF66-AE8819C2C1EC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0F35292B-ACE7-4FE6-A1AC-98733270DE35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3AB70408-9733-4BC4-B30F-90488B1AD247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EED47E7B-D8AC-4DE2-8D2F-16C449200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C98FE3A2-E27F-4B9C-B77F-64733D2FCF95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88AB3378-5DA7-4BC5-A3B5-458DFBEC6ED6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66881044-58C8-4CBB-B1D7-1D4BECFD350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C8EA8A59-A491-45E0-97E1-35A66F1621CE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EF569541-46C8-449E-BA81-AAAE86CEE7C5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2EE4F941-1FC0-4193-80DB-669A55062214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D7DD28E1-812B-4258-BA1D-9C76E03E16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00007293-8C66-4A8F-AB17-44662777A32C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8309830F-DA0B-4349-94F5-6B1B421CD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183916A-BAC0-4D16-ADB6-4E3211A201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330137A-0037-4F89-BADD-186B81758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CEF2AE7D-3620-48BF-ABC9-5DFE52F7FA70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EF7A2812-E386-4E35-B936-AC743948576C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B3AF01FB-8FD1-4DBD-A396-D71892C5CA33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B244146B-D051-4B0D-B2C2-A216A493768E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C7E23C34-B049-4AC1-9F5F-C718247B9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A60C068E-A505-424D-AE73-EEB2BD54E236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9FD8E04D-8E43-4646-90CB-B4F649DFC006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2555988-28B4-42F9-AC9E-61A60BEF35D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936CCEE4-0046-42B8-9CEF-607F21013DEA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4AEE31AD-7151-48AA-9A69-905E7C4C60EB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305B4987-1340-4C9B-9A6B-E0D569808DD0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C5FB2C8A-CA2B-47C3-B648-CE735ADC8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A5B0971F-DF80-4C38-B2CA-5C29AB699C5B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AA0455F4-68EC-4019-8ACB-A970831E9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2C4C936-A017-4186-A085-D88EF986B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87D4B7F7-D782-4D49-A82E-FF0C7DDFC1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B25BA23B-B0F1-474A-B365-F5E1769BC21E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7B616980-8A07-4B6D-8F61-73A0CB5D6090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783E3FA-E80C-48A8-9D78-A54FD23A73B2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E116ECE6-5BD3-4A7C-BCFC-E7DFB4ECB513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AC591DC-63EB-4BD6-B83C-7103C7C6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8E029035-DB19-49D2-83EB-7F8EE243252B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1C2C87FC-C723-4111-9388-94A4FD2D987A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36849361-F3B3-428F-80C3-A4064D10438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A0A431C9-F81E-4027-A10F-39EC4605230B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D4090F5E-1C6F-4726-9765-7039F043A75A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164B018F-55EB-4447-A35C-5A3B80332C53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87F4DC00-0D05-40CF-BD04-CEA35B9D5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B3CF773F-AF6A-4596-810C-8B81D9BB248E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5A8D983-B409-4079-90D4-98A9986E7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933CD4AE-8D3D-4909-9B57-C698508391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CB4DE829-DD16-459E-9B80-B6D5B1A9E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36AC15FF-3072-4593-9ED6-F2D9DE0C1A03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FF753C77-5B4C-4052-8068-E37E39F27D3A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98B34068-2849-4522-ABA5-79DE5825CF17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8DAD5D9A-8B81-451C-A967-884DAE02E237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931BAD13-A38E-4187-9256-76E70105C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0C0CD66A-B14E-4DA3-B016-238919C0F24E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F98C2E02-34C3-46E7-94EA-9EC7162DCA13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A2BC4379-6DAE-4983-8956-99F68584B49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DCDB8E6E-73B3-4B95-B502-72BBFE7A05B1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6B2D782-844B-4996-845E-1A8EA5912906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7775A60E-7D92-40A3-AADF-E1049ED794FE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E2C26C82-CBD5-4B5B-984C-C0FA2E1E4D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248A7DAA-A08B-49FA-8BA5-483ADA154A4C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45965B06-87B8-41EC-9CF5-75375153B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83FEA6A1-E21E-4125-BE9E-BD501C9388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4492C57C-838A-415D-BF33-9A2133B93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8F17D8B-D865-4F44-A0FB-1A799770B80B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62D80816-E9C6-4C8D-8E71-F5C2C12631C9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51BD057-7504-4F39-9B76-7C272F47502D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D2F3E0A8-B0B2-4E6C-AA9C-1733DA2F20AF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0548B44-09DA-4ED7-A318-A23E49C3F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B2B7B7FD-A5F3-435E-9C4E-B0FD7BD2FF6C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1063C5DD-262F-4753-8F0E-C50B5F523E9F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498D5AA-2180-4B60-AC63-18B57CFDDA8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8DE52118-6D21-4C1A-88F5-64575698382D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05689DA3-61AF-4B66-B813-6C1AA2278027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3DE13A9C-EDB1-4AF3-AA58-B3B39BCD0046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5E38A0C9-55D3-4756-9504-218F37B16E6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3C2A8F66-57C4-419C-B5EF-D0CA62C0AD27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57C25604-88BF-4EB6-B73E-811F3823EB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E0B4410E-EE8C-4569-9DDB-3AE5B0605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0466533E-5384-4C72-B561-AE6A833CD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C61C45C3-FCA8-46BB-AA1C-5EAFFF6B8AC9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91197E6E-DC67-4DAC-B362-0FCF8FA0FF21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42B9477C-2600-4B9F-A390-4D41E1CFD393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423893C0-39BD-4D5A-B3CF-4AAED94091CB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CE125D83-7A92-4BBF-AF24-85B47D7F3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DA5B3FC3-63DF-42AC-A99B-60EC41D98565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D6B7FCF1-E91E-4420-8BB4-380CFE9C5B66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925E7E7C-0171-4530-933D-8469B526EAA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B7C0BF6D-CAF2-4A15-AB0A-922C8FEFAADE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ECBC9162-36A1-43BE-907D-8339CBE7C4DB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824A459-AB78-42E8-899B-9B9D05E2C4DD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3C89DC7-7A64-4249-8960-D4103CC731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C710AE55-85A3-4559-82CB-05DD4A339E88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31FE6A2-BDEF-499F-8B75-41BBB0C13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3C33881C-0247-4F1F-A2F2-76EFD3094F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8E6AABF2-4B62-4FBD-B951-E876713039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BFA4ED7A-9686-4A52-8D52-D699373A2C50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4600EC15-CFDA-427A-A01E-F2118A356DA3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A855F81-CAB4-42EF-AD24-A187B270C685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B87F600F-7F93-49E3-BADD-040536261BA8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05F5A3E4-7127-4EE6-9BC3-38019D846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73B0FF0D-552F-4139-98DD-7CFD16E02F02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96BB6EF7-4883-4541-B206-A27652FA33F8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E57099C8-49F5-4691-9719-6F203637994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F28BCC2C-2061-41A2-98C0-D0383748355E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B197BB09-DCB2-40BE-B425-8F37ED0D7A34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D107C7B0-A629-4D90-AA0E-A7B656FD2803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F5F5A87-900E-4B50-897D-FA9ABEC57C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F91EC2B9-90DD-4973-ADB2-7A4701183FB3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593BD7F8-EFE4-4D04-84CD-7512B2E710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F0D085CB-5651-4AF0-ABEB-2F4F0D2232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F6A1797E-2F86-4D69-9CA8-3293DE80B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B4B27080-6163-48F5-A89D-23CD25F4F890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A2D5F408-5959-407C-B59D-E4E17B6EF553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6B728BC4-0551-4356-86C7-B3492B7935B9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FBC95B3F-7CEB-4D28-BB8D-EF5E3ECBB1DD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D66C9B9-AFEF-4538-8C26-CF642FB10A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855DD85E-8148-48BF-A2FB-44C9C849A72F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EB05A827-A5E0-4C95-BA81-F7C361F035E8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5727A4A-2D1E-4534-B9B8-2E16F928C0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7A6A9788-18EC-4F4C-BA9E-FB0BB4CB3CF1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33DDFFC9-17D1-43CE-A9D1-A50F26A5BDBC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656E2039-EC5E-4B39-B6E6-F6477F1DB064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3A7593CA-F5FF-45F8-9825-9A6000C523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2DA54C4F-962C-43CF-8E16-D219DA5BDAE5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3CC01599-0D5B-48C1-B9BF-0B2C1708F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FC4F1125-C0DB-422D-A0AF-ED3C7AAA8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75ED9BF4-A640-40BE-A209-5346BEC3C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611C56B-5A2C-4C3C-9490-88D027C5A655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782D585B-F429-4DD6-9A10-110566F243DB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4ECB0553-2F43-4B32-8A24-6ED0E6C8871C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0CFC9212-FD22-4347-9D5D-9FC31F73DB50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55D258BE-C23C-40D6-AD60-4B3F80371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6D700E95-33AA-4EFF-8024-14A97F426971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0CAFF9FB-A1F9-4CFE-9632-16DE95C0DB40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E57C2C23-FEB4-4223-AED6-2F13016ABB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ACCC4390-AADC-4F7F-A944-5FA24ECFD9CC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DEC6E3DE-DB11-497C-A4C1-CC628249D6B6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2EB6B6C-1045-4CF5-9950-32CEF2F4A625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2B7E4885-59C1-417E-B9E0-DD9C50E5F3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5144CDDC-B7F9-4127-8230-9AB6DB22E9FA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6A7C5DEC-3978-44B8-B399-EB6AC9426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2D694B44-E82F-4080-A8A3-F198C50E2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3144497C-D434-4C33-9AB7-8DF32B7CA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CD93F8F-5C97-4FD2-8FC4-62C84745DB94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6F96972C-9233-4009-8949-1BAA87D25564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6353E0DB-B47D-418F-8E4C-8A271AD509F8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A5573877-DAEC-478D-8F36-1771CD43554A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7ADF21A1-3687-4874-BEB3-F7570F346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536058CE-3240-4F2F-A864-78B49DA85EBD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79EDE84B-F1F8-4BE9-A37C-F3AEBC3C092A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78068C22-2E59-4002-9D8D-6C0875E8DB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00864B5C-79C1-48E4-A354-FC8148FAD837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BD2A0E46-1312-417C-862B-46A516A25B51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BDAB6E7B-AD56-41C9-855F-E31A6FC9414B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946FA39B-5B4C-4990-8578-E47D6FBDBB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70320885-6278-4FA6-B47F-45919341C4BC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103A52A-D722-4089-9A7E-930DF095D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D03B2EBC-3075-4684-9C4E-9DA4B7584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762C7551-3B4F-4CF5-8A4A-C4BC7AB4E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9581505-FDDC-4E21-90D4-B65EB0F248B4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2D52502C-9FE7-4552-A1CE-EBC5B34970A6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A958E410-C35D-4153-A7FD-B2C00D85CA43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2376D6CD-162A-4007-BEEB-CC340E949242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F79CF54C-2CDF-4AB4-863A-CECFF4195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A8554358-8E61-4C70-874D-D29AAA859ADC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3AF3313D-A682-4F3F-A927-6CCD105C24E5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BA42D9E1-CFE5-4648-AC3B-4244C800CE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89DFAB92-24F5-4EEC-A416-BD6EC8DEA653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C62C45A2-BB38-442C-BD5C-B3F7A0B99581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A7A3C2D2-435E-4354-85E5-B17AFDDA0EF4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3DA0FFE6-649C-4069-8B47-003FC4A346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D0F63127-32CC-4044-AF09-0EF10E8F4A7A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54476D1B-0525-44A2-BCE4-952F99057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128D9EC7-8575-473D-8968-C903AAC8B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F2537D1-212F-4A47-9466-258566E97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5499B046-D1E1-4EB9-8026-E8483EC11039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67EC532F-FCA7-4D08-BBC8-52C76C3898D5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AEBDB0F5-18B1-4516-9077-6CBA511E231F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407D0EE6-3EB8-4811-9FC8-C912FED651DA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2A6BC422-2E18-4014-95ED-F5CD7119D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08CD2EB6-5A6D-4B00-B557-E4CC1F5EC57C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DCAD740E-B6C9-4643-A1FD-42F8D9F4F9F8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1C10210D-F763-4A8A-82A3-39C8469C66B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38B148C2-2352-4678-88E5-DCC1CDD2E72B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2C546B28-6380-42FD-8743-C740023DF25D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F771BDFA-6990-4A51-B7BB-794EAA54F3B1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14DEF51-D248-4A1C-882A-C8FB10D405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1016107D-11CF-4DA3-B690-F4A981629708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47E64A9-D5E7-44A3-9794-9BEF8C3BC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8DAF6B5D-C6A0-43ED-A973-6DD36CD2E4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7FE76ADE-CEB4-4ECD-9A17-731576D67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EA19EAEE-203C-4074-AA70-0BF6F79D4B0B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AF7D073C-7CAC-4FA7-96BE-34A555E2A3D0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5777AACE-C7DC-4828-B203-10EA7A16D1DD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392E5825-C4E7-4155-8F32-96D948789A18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C3053147-8172-4342-80F8-E4DAEFEF61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0F5BC08F-9A6F-4362-8728-CA6C1C2CFD9B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12E81CB1-B01D-42BD-B8EB-9343DC83403B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CB21E034-61F8-4674-BBA0-3560F4A9BC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2AB2B1F5-A6AC-4559-B9BA-DBCA1918BE93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E836FD71-807C-4C7D-BC3F-E330A266CA26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94625F5F-C13A-41C6-8EEB-57FE2CADF220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FBCADDF7-9631-441C-81BC-3A557F5AE0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DFDC7F08-D825-4C15-ABE5-F405CEAAE165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D30825B2-9F0C-4952-AB4E-8C2800C95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3AC9C35D-27F2-4201-8D73-28F574033A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816138F4-B4F3-46AE-B9B8-40D09A18DB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2867941-DD2A-49EA-854A-1747E0CD86A5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CD78C038-3A29-4EBD-89C6-AC8880CEA0E4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99603C87-0F9C-4E59-85BE-165D39696B0D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161328AA-5467-42DB-9B60-80B849501EB9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A13104F2-B4A4-4BB5-ACAC-07E4F63252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67B57EDB-47A3-4CA7-B755-F5432F45872F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93F83EC7-90CF-4456-AB1A-48AC8C4BFDC1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05E1F1AD-CAEA-48CD-B3F8-D4E469190B1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15BFE677-B20F-4742-937F-F21FF2ADC1FF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C25B3035-AF19-4760-A02B-47C4AF1CFC20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6D1CE1C0-5C75-47E2-A6B3-AD4BDDBB7A41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AF4DD472-132C-4B8E-BE55-DCB5FBF85D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3D31BA58-D998-49B8-B68A-64186385C36F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926E815-531D-43D8-AA23-B7B0ADB93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382D9272-0DED-4A78-9455-46A276204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F63D7CA-33D5-485C-8A26-50384299F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8B073CDB-420A-41AF-AD2D-401C5B8C7108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A24B7369-C1A1-43E0-83B2-0C63AD1B1BF3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92EC578E-8596-483F-A40C-321524AFAFE4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1A6342EE-BA58-4F97-8C40-DD0851FB9415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4C444472-7CA1-4057-A851-AEC83403C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AF7A3255-2F00-486E-AE77-981057F3A60C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C1AAEFAD-E6E4-4738-B1CB-AEC5598E8C0B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E40A023F-9121-4BC9-BBB9-CDDB1FCB05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0D6A4ED6-3C9D-4B3A-9227-9A49F3F46D02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295DB019-E75A-46D2-918C-058561FB793B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FF4D66BC-0885-4713-A352-2734EF7FA981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7DCC5B2D-C847-49E7-A8C0-604A9776FC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292163AA-8F90-46BF-B393-23D342678018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DA49B2A6-ADE6-4597-B3DB-CCA266AA9C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8504168C-FB95-4500-B22D-B353570C4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AE1D4363-9A29-4269-A22F-948BFD1425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6371F5EC-340E-422D-BFDC-64A69306191E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B8D542EC-9476-489F-B23B-07F593C3126D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987EE16-7CF0-4D19-A7D5-3D061B2FE005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28E49043-214F-428E-AB5D-BD2422E3B9CC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E9826CAD-EC96-4F95-B308-7A522B5A5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328C124F-CDD0-4EAB-8D62-CC32EF61FA02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92ACA186-0B80-4809-87E7-856DB60E5CEC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1071CECB-A79D-48F9-9A6B-4780FCB3B7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D435EE69-DDBA-4C7B-8DBB-9DBCA57E2862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5583E490-E9C6-4D5E-8BA2-B41A33EC23A3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449C771-F7AF-4850-871E-DA80702A982A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D049B92D-51E5-4A80-A0DD-3589642004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BFCA4149-7119-4F96-8D94-AEF80FC4E78D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0A962375-B204-4CE7-B016-5E941C2B7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A872C856-2159-42C1-BADF-8CED171491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30C211C7-DE37-43FE-B29A-C77FE5974D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AA8C2453-2AE8-49FD-8F4D-76A405B199A7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B5F70608-06B8-4B94-9F51-1DAF77FD39BB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AF3D85D-AFDB-4D04-802E-676B9F7D48A8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7F7A49E3-DDBB-41FB-8D5E-C067171E1027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D585298F-CFE6-4F02-80F9-E2032A855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6264F3C2-B0D6-47A1-9EA6-2CC501884303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4D3B500D-CAB7-46BA-84BD-732218A6BC3C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8467D187-159E-4D0D-8BE0-50788001259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5164D680-D40A-46B1-8DC4-A0745245BB9B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CA7E6DC4-C11A-4BB3-8184-499C866BF1DF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E6B35907-7B03-4ACC-A0C3-FD791DF00B53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CAB3D078-7010-424A-BB0D-ACE9D36333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CF34F510-9847-4B82-A8EB-D0750896E28D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1ED1081D-F9CA-4448-9566-11807D7F1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60F168AD-463D-4AD0-B0AA-8590DEA60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615199B1-B4D7-4CAC-A0CA-347062192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409575</xdr:colOff>
      <xdr:row>27</xdr:row>
      <xdr:rowOff>42862</xdr:rowOff>
    </xdr:from>
    <xdr:to>
      <xdr:col>7</xdr:col>
      <xdr:colOff>342900</xdr:colOff>
      <xdr:row>31</xdr:row>
      <xdr:rowOff>123825</xdr:rowOff>
    </xdr:to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32954BDE-64D2-4C6F-ACFD-5260A4E6A204}"/>
            </a:ext>
          </a:extLst>
        </xdr:cNvPr>
        <xdr:cNvSpPr txBox="1"/>
      </xdr:nvSpPr>
      <xdr:spPr>
        <a:xfrm>
          <a:off x="8658225" y="5233987"/>
          <a:ext cx="3733800" cy="842963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Popravite % pri stroških amortizacije, materiala,</a:t>
          </a:r>
          <a:r>
            <a:rPr lang="sl-SI" sz="1100" baseline="0"/>
            <a:t> </a:t>
          </a:r>
          <a:r>
            <a:rPr lang="sl-SI" sz="1100"/>
            <a:t>storitev ali dobičku - </a:t>
          </a:r>
          <a:r>
            <a:rPr lang="sl-SI" sz="1100" b="1">
              <a:solidFill>
                <a:srgbClr val="FF0000"/>
              </a:solidFill>
            </a:rPr>
            <a:t>to so modra polja,</a:t>
          </a:r>
          <a:r>
            <a:rPr lang="sl-SI" sz="1100" b="1" baseline="0">
              <a:solidFill>
                <a:srgbClr val="FF0000"/>
              </a:solidFill>
            </a:rPr>
            <a:t> razen stroškov dela, ki jih ne popravljate</a:t>
          </a:r>
          <a:r>
            <a:rPr lang="sl-SI" sz="1100" baseline="0">
              <a:solidFill>
                <a:srgbClr val="FF0000"/>
              </a:solidFill>
            </a:rPr>
            <a:t> </a:t>
          </a:r>
          <a:r>
            <a:rPr lang="sl-SI" sz="1100" baseline="0"/>
            <a:t>-</a:t>
          </a:r>
          <a:r>
            <a:rPr lang="sl-SI" sz="1100"/>
            <a:t> </a:t>
          </a:r>
          <a:r>
            <a:rPr lang="sl-SI" sz="1100" b="1" u="sng">
              <a:solidFill>
                <a:srgbClr val="FF0000"/>
              </a:solidFill>
            </a:rPr>
            <a:t>če v rdečem polju nimate 100%</a:t>
          </a:r>
          <a:r>
            <a:rPr lang="sl-SI" sz="1100" b="1">
              <a:solidFill>
                <a:srgbClr val="FF0000"/>
              </a:solidFill>
            </a:rPr>
            <a:t>, </a:t>
          </a:r>
          <a:r>
            <a:rPr lang="sl-SI" sz="1100"/>
            <a:t>da se bo številka avatomatsko</a:t>
          </a:r>
          <a:r>
            <a:rPr lang="sl-SI" sz="1100" baseline="0"/>
            <a:t> popravila na 100 %</a:t>
          </a:r>
          <a:endParaRPr lang="sl-SI" sz="1100"/>
        </a:p>
      </xdr:txBody>
    </xdr:sp>
    <xdr:clientData/>
  </xdr:twoCellAnchor>
  <xdr:twoCellAnchor>
    <xdr:from>
      <xdr:col>5</xdr:col>
      <xdr:colOff>9525</xdr:colOff>
      <xdr:row>29</xdr:row>
      <xdr:rowOff>111919</xdr:rowOff>
    </xdr:from>
    <xdr:to>
      <xdr:col>5</xdr:col>
      <xdr:colOff>409575</xdr:colOff>
      <xdr:row>29</xdr:row>
      <xdr:rowOff>114300</xdr:rowOff>
    </xdr:to>
    <xdr:cxnSp macro="">
      <xdr:nvCxnSpPr>
        <xdr:cNvPr id="3" name="Raven puščični povezovalnik 2">
          <a:extLst>
            <a:ext uri="{FF2B5EF4-FFF2-40B4-BE49-F238E27FC236}">
              <a16:creationId xmlns:a16="http://schemas.microsoft.com/office/drawing/2014/main" id="{5F97BAB7-DE0A-41AC-9201-7AE0F871252E}"/>
            </a:ext>
          </a:extLst>
        </xdr:cNvPr>
        <xdr:cNvCxnSpPr/>
      </xdr:nvCxnSpPr>
      <xdr:spPr>
        <a:xfrm flipH="1">
          <a:off x="8258175" y="5684044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381000</xdr:colOff>
      <xdr:row>32</xdr:row>
      <xdr:rowOff>180974</xdr:rowOff>
    </xdr:from>
    <xdr:to>
      <xdr:col>5</xdr:col>
      <xdr:colOff>2009775</xdr:colOff>
      <xdr:row>34</xdr:row>
      <xdr:rowOff>47625</xdr:rowOff>
    </xdr:to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ECC69574-D7CB-4C23-90C2-B2CA21FE459F}"/>
            </a:ext>
          </a:extLst>
        </xdr:cNvPr>
        <xdr:cNvSpPr txBox="1"/>
      </xdr:nvSpPr>
      <xdr:spPr>
        <a:xfrm>
          <a:off x="7629525" y="6324599"/>
          <a:ext cx="2628900" cy="247651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/>
            <a:t>Končna</a:t>
          </a:r>
          <a:r>
            <a:rPr lang="sl-SI" sz="1100" baseline="0"/>
            <a:t> cena frizerske storitve z 9,5% DDV.</a:t>
          </a:r>
          <a:endParaRPr lang="sl-SI" sz="1100"/>
        </a:p>
      </xdr:txBody>
    </xdr:sp>
    <xdr:clientData/>
  </xdr:twoCellAnchor>
  <xdr:twoCellAnchor>
    <xdr:from>
      <xdr:col>3</xdr:col>
      <xdr:colOff>1790700</xdr:colOff>
      <xdr:row>33</xdr:row>
      <xdr:rowOff>114300</xdr:rowOff>
    </xdr:from>
    <xdr:to>
      <xdr:col>4</xdr:col>
      <xdr:colOff>361950</xdr:colOff>
      <xdr:row>33</xdr:row>
      <xdr:rowOff>116681</xdr:rowOff>
    </xdr:to>
    <xdr:cxnSp macro="">
      <xdr:nvCxnSpPr>
        <xdr:cNvPr id="5" name="Raven puščični povezovalnik 4">
          <a:extLst>
            <a:ext uri="{FF2B5EF4-FFF2-40B4-BE49-F238E27FC236}">
              <a16:creationId xmlns:a16="http://schemas.microsoft.com/office/drawing/2014/main" id="{D12635CD-FC5B-470F-BE0A-AA4AA2F84024}"/>
            </a:ext>
          </a:extLst>
        </xdr:cNvPr>
        <xdr:cNvCxnSpPr/>
      </xdr:nvCxnSpPr>
      <xdr:spPr>
        <a:xfrm flipH="1">
          <a:off x="7210425" y="6448425"/>
          <a:ext cx="400050" cy="238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1638300</xdr:colOff>
      <xdr:row>0</xdr:row>
      <xdr:rowOff>66675</xdr:rowOff>
    </xdr:from>
    <xdr:to>
      <xdr:col>9</xdr:col>
      <xdr:colOff>284713</xdr:colOff>
      <xdr:row>2</xdr:row>
      <xdr:rowOff>38050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6C479850-86D5-45FC-8779-815C998CE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72100" y="66675"/>
          <a:ext cx="8295238" cy="400000"/>
        </a:xfrm>
        <a:prstGeom prst="rect">
          <a:avLst/>
        </a:prstGeom>
      </xdr:spPr>
    </xdr:pic>
    <xdr:clientData/>
  </xdr:twoCellAnchor>
  <xdr:twoCellAnchor>
    <xdr:from>
      <xdr:col>3</xdr:col>
      <xdr:colOff>9525</xdr:colOff>
      <xdr:row>3</xdr:row>
      <xdr:rowOff>100000</xdr:rowOff>
    </xdr:from>
    <xdr:to>
      <xdr:col>3</xdr:col>
      <xdr:colOff>9525</xdr:colOff>
      <xdr:row>3</xdr:row>
      <xdr:rowOff>100000</xdr:rowOff>
    </xdr:to>
    <xdr:cxnSp macro="">
      <xdr:nvCxnSpPr>
        <xdr:cNvPr id="7" name="Raven povezovalnik 6">
          <a:extLst>
            <a:ext uri="{FF2B5EF4-FFF2-40B4-BE49-F238E27FC236}">
              <a16:creationId xmlns:a16="http://schemas.microsoft.com/office/drawing/2014/main" id="{4C554B62-BB40-4EB6-8650-FD6C65BB4CFB}"/>
            </a:ext>
          </a:extLst>
        </xdr:cNvPr>
        <xdr:cNvCxnSpPr>
          <a:stCxn id="9" idx="1"/>
          <a:endCxn id="9" idx="1"/>
        </xdr:cNvCxnSpPr>
      </xdr:nvCxnSpPr>
      <xdr:spPr>
        <a:xfrm>
          <a:off x="5429250" y="7191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1676400</xdr:colOff>
      <xdr:row>3</xdr:row>
      <xdr:rowOff>0</xdr:rowOff>
    </xdr:from>
    <xdr:to>
      <xdr:col>9</xdr:col>
      <xdr:colOff>275196</xdr:colOff>
      <xdr:row>4</xdr:row>
      <xdr:rowOff>9500</xdr:rowOff>
    </xdr:to>
    <xdr:grpSp>
      <xdr:nvGrpSpPr>
        <xdr:cNvPr id="8" name="Skupina 7">
          <a:extLst>
            <a:ext uri="{FF2B5EF4-FFF2-40B4-BE49-F238E27FC236}">
              <a16:creationId xmlns:a16="http://schemas.microsoft.com/office/drawing/2014/main" id="{AB6DA453-A268-476D-A3C4-ADFD1438C8A4}"/>
            </a:ext>
          </a:extLst>
        </xdr:cNvPr>
        <xdr:cNvGrpSpPr/>
      </xdr:nvGrpSpPr>
      <xdr:grpSpPr>
        <a:xfrm>
          <a:off x="5410200" y="619125"/>
          <a:ext cx="8247621" cy="200000"/>
          <a:chOff x="5410200" y="619125"/>
          <a:chExt cx="8247621" cy="200000"/>
        </a:xfrm>
      </xdr:grpSpPr>
      <xdr:pic>
        <xdr:nvPicPr>
          <xdr:cNvPr id="9" name="Slika 8">
            <a:extLst>
              <a:ext uri="{FF2B5EF4-FFF2-40B4-BE49-F238E27FC236}">
                <a16:creationId xmlns:a16="http://schemas.microsoft.com/office/drawing/2014/main" id="{DF865007-A644-4174-8819-D20D66F1A94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5429250" y="619125"/>
            <a:ext cx="8228571" cy="200000"/>
          </a:xfrm>
          <a:prstGeom prst="rect">
            <a:avLst/>
          </a:prstGeom>
        </xdr:spPr>
      </xdr:pic>
      <xdr:cxnSp macro="">
        <xdr:nvCxnSpPr>
          <xdr:cNvPr id="10" name="Raven povezovalnik 9">
            <a:extLst>
              <a:ext uri="{FF2B5EF4-FFF2-40B4-BE49-F238E27FC236}">
                <a16:creationId xmlns:a16="http://schemas.microsoft.com/office/drawing/2014/main" id="{DCDC0C11-F208-4947-94F1-CF922DB6AD14}"/>
              </a:ext>
            </a:extLst>
          </xdr:cNvPr>
          <xdr:cNvCxnSpPr/>
        </xdr:nvCxnSpPr>
        <xdr:spPr>
          <a:xfrm rot="180000">
            <a:off x="5410200" y="628650"/>
            <a:ext cx="9526" cy="18000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1047750</xdr:colOff>
      <xdr:row>1</xdr:row>
      <xdr:rowOff>28550</xdr:rowOff>
    </xdr:from>
    <xdr:to>
      <xdr:col>2</xdr:col>
      <xdr:colOff>1638300</xdr:colOff>
      <xdr:row>2</xdr:row>
      <xdr:rowOff>133350</xdr:rowOff>
    </xdr:to>
    <xdr:cxnSp macro="">
      <xdr:nvCxnSpPr>
        <xdr:cNvPr id="11" name="Raven puščični povezovalnik 10">
          <a:extLst>
            <a:ext uri="{FF2B5EF4-FFF2-40B4-BE49-F238E27FC236}">
              <a16:creationId xmlns:a16="http://schemas.microsoft.com/office/drawing/2014/main" id="{D6E9BFC3-EC33-4F87-AE48-4E79585E0B98}"/>
            </a:ext>
          </a:extLst>
        </xdr:cNvPr>
        <xdr:cNvCxnSpPr>
          <a:endCxn id="6" idx="1"/>
        </xdr:cNvCxnSpPr>
      </xdr:nvCxnSpPr>
      <xdr:spPr>
        <a:xfrm flipV="1">
          <a:off x="4781550" y="266675"/>
          <a:ext cx="590550" cy="2953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1104900</xdr:colOff>
      <xdr:row>2</xdr:row>
      <xdr:rowOff>123825</xdr:rowOff>
    </xdr:from>
    <xdr:to>
      <xdr:col>3</xdr:col>
      <xdr:colOff>9525</xdr:colOff>
      <xdr:row>3</xdr:row>
      <xdr:rowOff>100000</xdr:rowOff>
    </xdr:to>
    <xdr:cxnSp macro="">
      <xdr:nvCxnSpPr>
        <xdr:cNvPr id="12" name="Raven puščični povezovalnik 11">
          <a:extLst>
            <a:ext uri="{FF2B5EF4-FFF2-40B4-BE49-F238E27FC236}">
              <a16:creationId xmlns:a16="http://schemas.microsoft.com/office/drawing/2014/main" id="{CDB0A1EA-D3C0-4167-8EDB-1516826D21B6}"/>
            </a:ext>
          </a:extLst>
        </xdr:cNvPr>
        <xdr:cNvCxnSpPr>
          <a:endCxn id="9" idx="1"/>
        </xdr:cNvCxnSpPr>
      </xdr:nvCxnSpPr>
      <xdr:spPr>
        <a:xfrm>
          <a:off x="4838700" y="552450"/>
          <a:ext cx="590550" cy="16667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114300</xdr:colOff>
      <xdr:row>4</xdr:row>
      <xdr:rowOff>95250</xdr:rowOff>
    </xdr:from>
    <xdr:to>
      <xdr:col>14</xdr:col>
      <xdr:colOff>190500</xdr:colOff>
      <xdr:row>6</xdr:row>
      <xdr:rowOff>152340</xdr:rowOff>
    </xdr:to>
    <xdr:pic>
      <xdr:nvPicPr>
        <xdr:cNvPr id="13" name="Slika 12">
          <a:extLst>
            <a:ext uri="{FF2B5EF4-FFF2-40B4-BE49-F238E27FC236}">
              <a16:creationId xmlns:a16="http://schemas.microsoft.com/office/drawing/2014/main" id="{C201EEE8-42D1-463C-894E-15219176FC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456" t="8003" r="672" b="-1"/>
        <a:stretch/>
      </xdr:blipFill>
      <xdr:spPr>
        <a:xfrm>
          <a:off x="8362950" y="904875"/>
          <a:ext cx="8258175" cy="438090"/>
        </a:xfrm>
        <a:prstGeom prst="rect">
          <a:avLst/>
        </a:prstGeom>
      </xdr:spPr>
    </xdr:pic>
    <xdr:clientData/>
  </xdr:twoCellAnchor>
  <xdr:twoCellAnchor>
    <xdr:from>
      <xdr:col>2</xdr:col>
      <xdr:colOff>1133475</xdr:colOff>
      <xdr:row>2</xdr:row>
      <xdr:rowOff>104775</xdr:rowOff>
    </xdr:from>
    <xdr:to>
      <xdr:col>4</xdr:col>
      <xdr:colOff>933450</xdr:colOff>
      <xdr:row>4</xdr:row>
      <xdr:rowOff>176200</xdr:rowOff>
    </xdr:to>
    <xdr:cxnSp macro="">
      <xdr:nvCxnSpPr>
        <xdr:cNvPr id="14" name="Raven puščični povezovalnik 13">
          <a:extLst>
            <a:ext uri="{FF2B5EF4-FFF2-40B4-BE49-F238E27FC236}">
              <a16:creationId xmlns:a16="http://schemas.microsoft.com/office/drawing/2014/main" id="{FC707A04-0253-42E0-9750-DE743816C49D}"/>
            </a:ext>
          </a:extLst>
        </xdr:cNvPr>
        <xdr:cNvCxnSpPr/>
      </xdr:nvCxnSpPr>
      <xdr:spPr>
        <a:xfrm>
          <a:off x="4867275" y="533400"/>
          <a:ext cx="3314700" cy="4524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904875</xdr:colOff>
      <xdr:row>0</xdr:row>
      <xdr:rowOff>147990</xdr:rowOff>
    </xdr:from>
    <xdr:to>
      <xdr:col>2</xdr:col>
      <xdr:colOff>1609637</xdr:colOff>
      <xdr:row>1</xdr:row>
      <xdr:rowOff>147960</xdr:rowOff>
    </xdr:to>
    <xdr:pic>
      <xdr:nvPicPr>
        <xdr:cNvPr id="15" name="Slika 14">
          <a:extLst>
            <a:ext uri="{FF2B5EF4-FFF2-40B4-BE49-F238E27FC236}">
              <a16:creationId xmlns:a16="http://schemas.microsoft.com/office/drawing/2014/main" id="{2BAC394E-EBE2-4F26-B58C-63C01046A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19970861">
          <a:off x="4638675" y="147990"/>
          <a:ext cx="704762" cy="238095"/>
        </a:xfrm>
        <a:prstGeom prst="rect">
          <a:avLst/>
        </a:prstGeom>
      </xdr:spPr>
    </xdr:pic>
    <xdr:clientData/>
  </xdr:twoCellAnchor>
  <xdr:twoCellAnchor editAs="oneCell">
    <xdr:from>
      <xdr:col>2</xdr:col>
      <xdr:colOff>971549</xdr:colOff>
      <xdr:row>3</xdr:row>
      <xdr:rowOff>47624</xdr:rowOff>
    </xdr:from>
    <xdr:to>
      <xdr:col>2</xdr:col>
      <xdr:colOff>1609644</xdr:colOff>
      <xdr:row>4</xdr:row>
      <xdr:rowOff>76172</xdr:rowOff>
    </xdr:to>
    <xdr:pic>
      <xdr:nvPicPr>
        <xdr:cNvPr id="16" name="Slika 15">
          <a:extLst>
            <a:ext uri="{FF2B5EF4-FFF2-40B4-BE49-F238E27FC236}">
              <a16:creationId xmlns:a16="http://schemas.microsoft.com/office/drawing/2014/main" id="{8B957FA0-D3C1-43DD-A03A-4F94A21B66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821796">
          <a:off x="4705349" y="666749"/>
          <a:ext cx="638095" cy="219048"/>
        </a:xfrm>
        <a:prstGeom prst="rect">
          <a:avLst/>
        </a:prstGeom>
      </xdr:spPr>
    </xdr:pic>
    <xdr:clientData/>
  </xdr:twoCellAnchor>
  <xdr:twoCellAnchor editAs="oneCell">
    <xdr:from>
      <xdr:col>3</xdr:col>
      <xdr:colOff>371475</xdr:colOff>
      <xdr:row>2</xdr:row>
      <xdr:rowOff>9525</xdr:rowOff>
    </xdr:from>
    <xdr:to>
      <xdr:col>3</xdr:col>
      <xdr:colOff>971475</xdr:colOff>
      <xdr:row>3</xdr:row>
      <xdr:rowOff>28549</xdr:rowOff>
    </xdr:to>
    <xdr:pic>
      <xdr:nvPicPr>
        <xdr:cNvPr id="17" name="Slika 16">
          <a:extLst>
            <a:ext uri="{FF2B5EF4-FFF2-40B4-BE49-F238E27FC236}">
              <a16:creationId xmlns:a16="http://schemas.microsoft.com/office/drawing/2014/main" id="{BBCFB122-D567-4F64-8FD0-F82746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475277">
          <a:off x="5791200" y="438150"/>
          <a:ext cx="600000" cy="2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20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67B7A-4CFD-4742-A849-18BF25CABB7F}">
  <dimension ref="A1:P42"/>
  <sheetViews>
    <sheetView tabSelected="1" workbookViewId="0">
      <selection activeCell="C9" sqref="C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B9017-8EF5-49A5-865B-34E95FB322B8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B184-BACA-4920-939E-028373293405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1C56-1B4D-4C86-8D3B-151FA84E7604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66ED6-C62D-4F2B-ACD2-54FA3D68022E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9391-6DAC-46FA-B209-D3A796D8A5D4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FBB4A-AF72-4335-8857-7DEFD2D54919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4063A-DCB5-4662-A96E-A1E51441FCF8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184CA-79C9-40C4-8C02-2471CEB9A20C}">
  <dimension ref="A1:P42"/>
  <sheetViews>
    <sheetView workbookViewId="0">
      <selection activeCell="H39" sqref="H3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1653-DF9F-4948-B1B5-7F029DB37465}">
  <dimension ref="A1:P42"/>
  <sheetViews>
    <sheetView workbookViewId="0">
      <selection activeCell="F41" sqref="F41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8B91-0C76-4AF7-B791-24FB1D775395}">
  <dimension ref="A1:P42"/>
  <sheetViews>
    <sheetView workbookViewId="0">
      <selection activeCell="F41" sqref="F41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14ED0-460F-4D3B-8D48-62C6F8FAE774}">
  <dimension ref="A1:P42"/>
  <sheetViews>
    <sheetView workbookViewId="0">
      <selection activeCell="C9" sqref="C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9C07A-C031-488D-88A2-A00F53CAFA68}">
  <dimension ref="A1:P42"/>
  <sheetViews>
    <sheetView workbookViewId="0">
      <selection activeCell="F41" sqref="F41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564F7-F2CF-4924-8551-ECB5517FC7B3}">
  <dimension ref="A1:P42"/>
  <sheetViews>
    <sheetView workbookViewId="0">
      <selection activeCell="C9" sqref="C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FB92B-F9F2-4245-8267-0FB732477E65}">
  <dimension ref="A1:P42"/>
  <sheetViews>
    <sheetView workbookViewId="0">
      <selection activeCell="C9" sqref="C9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F6A79-835E-483F-AAB6-CE67B74B8289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ED4FC-54EA-42F4-A4A0-394E817B6367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5F10D-2632-4EA6-93AC-7F6B82B05D30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85AD0-BD84-42EB-A5F0-C2DF2EDCF393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58D0-BD31-4EA6-9B69-D765A7CF8F22}">
  <dimension ref="A1:P42"/>
  <sheetViews>
    <sheetView workbookViewId="0">
      <selection activeCell="K38" sqref="K38"/>
    </sheetView>
  </sheetViews>
  <sheetFormatPr defaultRowHeight="15" x14ac:dyDescent="0.25"/>
  <cols>
    <col min="1" max="1" width="21.85546875" customWidth="1"/>
    <col min="2" max="2" width="34.140625" customWidth="1"/>
    <col min="3" max="3" width="25.28515625" customWidth="1"/>
    <col min="4" max="4" width="27.42578125" customWidth="1"/>
    <col min="5" max="5" width="15" customWidth="1"/>
    <col min="6" max="6" width="30.7109375" customWidth="1"/>
    <col min="7" max="7" width="26.28515625" customWidth="1"/>
    <col min="9" max="9" width="10.85546875" customWidth="1"/>
  </cols>
  <sheetData>
    <row r="1" spans="1:16" ht="18.75" x14ac:dyDescent="0.3">
      <c r="A1" s="27" t="s">
        <v>46</v>
      </c>
      <c r="B1" s="27"/>
    </row>
    <row r="2" spans="1:16" x14ac:dyDescent="0.25">
      <c r="K2" s="28" t="s">
        <v>48</v>
      </c>
    </row>
    <row r="3" spans="1:16" x14ac:dyDescent="0.25">
      <c r="A3" t="s">
        <v>47</v>
      </c>
    </row>
    <row r="4" spans="1:16" x14ac:dyDescent="0.25">
      <c r="K4" s="28" t="s">
        <v>49</v>
      </c>
    </row>
    <row r="5" spans="1:16" x14ac:dyDescent="0.25">
      <c r="A5" s="1" t="s">
        <v>0</v>
      </c>
    </row>
    <row r="6" spans="1:16" x14ac:dyDescent="0.25">
      <c r="A6" s="2" t="s">
        <v>40</v>
      </c>
      <c r="B6" s="2"/>
      <c r="C6" s="2"/>
      <c r="D6" s="2"/>
      <c r="P6" s="28" t="s">
        <v>50</v>
      </c>
    </row>
    <row r="8" spans="1:16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</row>
    <row r="9" spans="1:16" x14ac:dyDescent="0.25">
      <c r="A9" s="4">
        <v>1</v>
      </c>
      <c r="B9" s="4" t="s">
        <v>8</v>
      </c>
      <c r="C9" s="24">
        <v>70</v>
      </c>
      <c r="D9" s="4" t="s">
        <v>9</v>
      </c>
      <c r="E9" s="24">
        <v>43</v>
      </c>
      <c r="F9" s="5">
        <f>C9</f>
        <v>70</v>
      </c>
      <c r="G9" s="6">
        <f>E9</f>
        <v>43</v>
      </c>
    </row>
    <row r="10" spans="1:16" x14ac:dyDescent="0.25">
      <c r="A10" s="7">
        <v>2</v>
      </c>
      <c r="B10" s="4" t="s">
        <v>8</v>
      </c>
      <c r="C10" s="4">
        <v>60</v>
      </c>
      <c r="D10" s="4" t="s">
        <v>9</v>
      </c>
      <c r="E10" s="4" t="s">
        <v>10</v>
      </c>
      <c r="F10" s="6">
        <f>C10</f>
        <v>60</v>
      </c>
      <c r="G10" s="8" t="s">
        <v>10</v>
      </c>
    </row>
    <row r="11" spans="1:16" x14ac:dyDescent="0.25">
      <c r="A11" s="30" t="s">
        <v>11</v>
      </c>
      <c r="B11" s="31"/>
      <c r="C11" s="31"/>
      <c r="D11" s="31"/>
      <c r="E11" s="32"/>
      <c r="F11" s="33" t="s">
        <v>12</v>
      </c>
      <c r="G11" s="34"/>
    </row>
    <row r="12" spans="1:16" x14ac:dyDescent="0.25">
      <c r="A12" s="31"/>
      <c r="B12" s="31"/>
      <c r="C12" s="31"/>
      <c r="D12" s="31"/>
      <c r="E12" s="32"/>
      <c r="F12" s="9" t="s">
        <v>13</v>
      </c>
      <c r="G12" s="4" t="s">
        <v>14</v>
      </c>
    </row>
    <row r="13" spans="1:16" x14ac:dyDescent="0.25">
      <c r="A13" s="31"/>
      <c r="B13" s="31"/>
      <c r="C13" s="31"/>
      <c r="D13" s="31"/>
      <c r="E13" s="32"/>
      <c r="F13" s="9" t="s">
        <v>15</v>
      </c>
      <c r="G13" s="10">
        <f>F10*G9/F9</f>
        <v>36.857142857142854</v>
      </c>
    </row>
    <row r="15" spans="1:16" x14ac:dyDescent="0.25">
      <c r="A15" s="2" t="s">
        <v>44</v>
      </c>
    </row>
    <row r="16" spans="1:16" x14ac:dyDescent="0.25">
      <c r="A16" s="2"/>
    </row>
    <row r="17" spans="1:5" x14ac:dyDescent="0.25">
      <c r="A17" s="12" t="s">
        <v>17</v>
      </c>
      <c r="B17" s="12" t="s">
        <v>18</v>
      </c>
      <c r="C17" s="23" t="s">
        <v>16</v>
      </c>
      <c r="D17" s="15" t="s">
        <v>19</v>
      </c>
    </row>
    <row r="18" spans="1:5" x14ac:dyDescent="0.25">
      <c r="A18" s="13">
        <f>C9</f>
        <v>70</v>
      </c>
      <c r="B18" s="14">
        <f>G13/60</f>
        <v>0.61428571428571421</v>
      </c>
      <c r="C18" s="11">
        <f>A18*B18</f>
        <v>42.999999999999993</v>
      </c>
      <c r="D18" s="16">
        <f>C18/1.095</f>
        <v>39.269406392694059</v>
      </c>
    </row>
    <row r="20" spans="1:5" x14ac:dyDescent="0.25">
      <c r="A20" s="2" t="s">
        <v>21</v>
      </c>
      <c r="B20" s="2"/>
      <c r="C20" s="2"/>
    </row>
    <row r="21" spans="1:5" x14ac:dyDescent="0.25">
      <c r="A21" s="17" t="s">
        <v>22</v>
      </c>
      <c r="B21" s="2"/>
    </row>
    <row r="22" spans="1:5" x14ac:dyDescent="0.25">
      <c r="A22" s="17" t="s">
        <v>23</v>
      </c>
      <c r="B22" s="2"/>
    </row>
    <row r="23" spans="1:5" x14ac:dyDescent="0.25">
      <c r="A23" s="17" t="s">
        <v>24</v>
      </c>
      <c r="B23" s="2"/>
    </row>
    <row r="25" spans="1:5" x14ac:dyDescent="0.25">
      <c r="A25" s="3" t="s">
        <v>1</v>
      </c>
      <c r="B25" s="3" t="s">
        <v>25</v>
      </c>
      <c r="C25" s="3" t="s">
        <v>26</v>
      </c>
      <c r="D25" s="18" t="s">
        <v>27</v>
      </c>
      <c r="E25" s="3" t="s">
        <v>28</v>
      </c>
    </row>
    <row r="26" spans="1:5" x14ac:dyDescent="0.25">
      <c r="A26" s="12">
        <v>1</v>
      </c>
      <c r="B26" s="12" t="s">
        <v>29</v>
      </c>
      <c r="C26" s="12" t="s">
        <v>20</v>
      </c>
      <c r="D26" s="19">
        <f>E26*$D$32</f>
        <v>14.529680365296802</v>
      </c>
      <c r="E26" s="29">
        <v>0.37</v>
      </c>
    </row>
    <row r="27" spans="1:5" x14ac:dyDescent="0.25">
      <c r="A27" s="12">
        <v>2</v>
      </c>
      <c r="B27" s="12" t="s">
        <v>30</v>
      </c>
      <c r="C27" s="12" t="s">
        <v>20</v>
      </c>
      <c r="D27" s="19">
        <f>E27*$D$32</f>
        <v>11.388127853881276</v>
      </c>
      <c r="E27" s="29">
        <v>0.28999999999999998</v>
      </c>
    </row>
    <row r="28" spans="1:5" x14ac:dyDescent="0.25">
      <c r="A28" s="12">
        <v>3</v>
      </c>
      <c r="B28" s="12" t="s">
        <v>31</v>
      </c>
      <c r="C28" s="12" t="s">
        <v>20</v>
      </c>
      <c r="D28" s="19">
        <f>G42*A18</f>
        <v>9.5908045977011493</v>
      </c>
      <c r="E28" s="29">
        <f>D28/D32</f>
        <v>0.24423095429029673</v>
      </c>
    </row>
    <row r="29" spans="1:5" x14ac:dyDescent="0.25">
      <c r="A29" s="12">
        <v>4</v>
      </c>
      <c r="B29" s="12" t="s">
        <v>32</v>
      </c>
      <c r="C29" s="12" t="s">
        <v>20</v>
      </c>
      <c r="D29" s="19">
        <f>E29*$D$32</f>
        <v>1.963470319634703</v>
      </c>
      <c r="E29" s="29">
        <v>0.05</v>
      </c>
    </row>
    <row r="30" spans="1:5" x14ac:dyDescent="0.25">
      <c r="A30" s="12">
        <v>5</v>
      </c>
      <c r="B30" s="12" t="s">
        <v>33</v>
      </c>
      <c r="C30" s="12" t="s">
        <v>20</v>
      </c>
      <c r="D30" s="19">
        <f>D32-D31</f>
        <v>37.305936073059357</v>
      </c>
      <c r="E30" s="26">
        <f>SUM(E26:E29)+(C31)</f>
        <v>1.0042309542902967</v>
      </c>
    </row>
    <row r="31" spans="1:5" x14ac:dyDescent="0.25">
      <c r="A31" s="12">
        <v>6</v>
      </c>
      <c r="B31" s="12" t="s">
        <v>34</v>
      </c>
      <c r="C31" s="20">
        <v>0.05</v>
      </c>
      <c r="D31" s="19">
        <f>C31*D32</f>
        <v>1.963470319634703</v>
      </c>
      <c r="E31" s="12" t="s">
        <v>35</v>
      </c>
    </row>
    <row r="32" spans="1:5" x14ac:dyDescent="0.25">
      <c r="A32" s="12">
        <v>7</v>
      </c>
      <c r="B32" s="12" t="s">
        <v>36</v>
      </c>
      <c r="C32" s="12" t="s">
        <v>20</v>
      </c>
      <c r="D32" s="19">
        <f>D18</f>
        <v>39.269406392694059</v>
      </c>
      <c r="E32" s="19" t="s">
        <v>35</v>
      </c>
    </row>
    <row r="33" spans="1:7" x14ac:dyDescent="0.25">
      <c r="A33" s="12">
        <v>8</v>
      </c>
      <c r="B33" s="12" t="s">
        <v>37</v>
      </c>
      <c r="C33" s="21">
        <v>9.5000000000000001E-2</v>
      </c>
      <c r="D33" s="19">
        <f>D32*C33</f>
        <v>3.7305936073059356</v>
      </c>
      <c r="E33" s="12" t="s">
        <v>35</v>
      </c>
    </row>
    <row r="34" spans="1:7" x14ac:dyDescent="0.25">
      <c r="A34" s="12">
        <v>9</v>
      </c>
      <c r="B34" s="12" t="s">
        <v>38</v>
      </c>
      <c r="C34" s="12" t="s">
        <v>20</v>
      </c>
      <c r="D34" s="22">
        <f>D32+D33</f>
        <v>42.999999999999993</v>
      </c>
      <c r="E34" s="12"/>
    </row>
    <row r="36" spans="1:7" x14ac:dyDescent="0.25">
      <c r="A36" s="2" t="s">
        <v>45</v>
      </c>
      <c r="B36" s="2"/>
      <c r="C36" s="2"/>
      <c r="D36" s="2"/>
    </row>
    <row r="37" spans="1:7" x14ac:dyDescent="0.25">
      <c r="A37" s="3" t="s">
        <v>1</v>
      </c>
      <c r="B37" s="3" t="s">
        <v>2</v>
      </c>
      <c r="C37" s="3" t="s">
        <v>3</v>
      </c>
      <c r="D37" s="3" t="s">
        <v>4</v>
      </c>
      <c r="E37" s="3" t="s">
        <v>5</v>
      </c>
      <c r="F37" s="3" t="s">
        <v>6</v>
      </c>
      <c r="G37" s="3" t="s">
        <v>7</v>
      </c>
    </row>
    <row r="38" spans="1:7" x14ac:dyDescent="0.25">
      <c r="A38" s="4">
        <v>1</v>
      </c>
      <c r="B38" s="4" t="s">
        <v>39</v>
      </c>
      <c r="C38" s="4">
        <v>174</v>
      </c>
      <c r="D38" s="4" t="s">
        <v>9</v>
      </c>
      <c r="E38" s="25">
        <v>1430.4</v>
      </c>
      <c r="F38" s="5">
        <f>C38</f>
        <v>174</v>
      </c>
      <c r="G38" s="6">
        <f>E38</f>
        <v>1430.4</v>
      </c>
    </row>
    <row r="39" spans="1:7" x14ac:dyDescent="0.25">
      <c r="A39" s="7">
        <v>2</v>
      </c>
      <c r="B39" s="4" t="s">
        <v>43</v>
      </c>
      <c r="C39" s="4">
        <f>1/60</f>
        <v>1.6666666666666666E-2</v>
      </c>
      <c r="D39" s="4" t="s">
        <v>9</v>
      </c>
      <c r="E39" s="4" t="s">
        <v>10</v>
      </c>
      <c r="F39" s="6">
        <f>C39</f>
        <v>1.6666666666666666E-2</v>
      </c>
      <c r="G39" s="8" t="s">
        <v>10</v>
      </c>
    </row>
    <row r="40" spans="1:7" x14ac:dyDescent="0.25">
      <c r="A40" s="30" t="s">
        <v>42</v>
      </c>
      <c r="B40" s="31"/>
      <c r="C40" s="31"/>
      <c r="D40" s="31"/>
      <c r="E40" s="32"/>
      <c r="F40" s="33" t="s">
        <v>12</v>
      </c>
      <c r="G40" s="34"/>
    </row>
    <row r="41" spans="1:7" x14ac:dyDescent="0.25">
      <c r="A41" s="31"/>
      <c r="B41" s="31"/>
      <c r="C41" s="31"/>
      <c r="D41" s="31"/>
      <c r="E41" s="32"/>
      <c r="F41" s="9" t="s">
        <v>13</v>
      </c>
      <c r="G41" s="4" t="s">
        <v>14</v>
      </c>
    </row>
    <row r="42" spans="1:7" x14ac:dyDescent="0.25">
      <c r="A42" s="31"/>
      <c r="B42" s="31"/>
      <c r="C42" s="31"/>
      <c r="D42" s="31"/>
      <c r="E42" s="32"/>
      <c r="F42" s="9" t="s">
        <v>41</v>
      </c>
      <c r="G42" s="10">
        <f>F39*G38/F38</f>
        <v>0.13701149425287357</v>
      </c>
    </row>
  </sheetData>
  <mergeCells count="4">
    <mergeCell ref="A11:E13"/>
    <mergeCell ref="F11:G11"/>
    <mergeCell ref="A40:E42"/>
    <mergeCell ref="F40:G40"/>
  </mergeCells>
  <pageMargins left="0.7" right="0.7" top="0.75" bottom="0.75" header="0.3" footer="0.3"/>
  <pageSetup paperSize="9" orientation="portrait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20</vt:i4>
      </vt:variant>
    </vt:vector>
  </HeadingPairs>
  <TitlesOfParts>
    <vt:vector size="20" baseType="lpstr">
      <vt:lpstr>kalkulacija1</vt:lpstr>
      <vt:lpstr>kalkulacija2</vt:lpstr>
      <vt:lpstr>kalkulacija3</vt:lpstr>
      <vt:lpstr>kalkulacija4</vt:lpstr>
      <vt:lpstr>kalkulacija5</vt:lpstr>
      <vt:lpstr>kalkulacija6</vt:lpstr>
      <vt:lpstr>kalkulacija7</vt:lpstr>
      <vt:lpstr>kalkulacija8</vt:lpstr>
      <vt:lpstr>kalkulacija9</vt:lpstr>
      <vt:lpstr>kalkulacija10</vt:lpstr>
      <vt:lpstr>kalkulacija11</vt:lpstr>
      <vt:lpstr>kalkulacija12</vt:lpstr>
      <vt:lpstr>kalkulacija13</vt:lpstr>
      <vt:lpstr>kalkulacija14</vt:lpstr>
      <vt:lpstr>kalkulacija15</vt:lpstr>
      <vt:lpstr>kalkulacija16</vt:lpstr>
      <vt:lpstr>kalkulacija17</vt:lpstr>
      <vt:lpstr>kalkulacija18</vt:lpstr>
      <vt:lpstr>kalkulacija19</vt:lpstr>
      <vt:lpstr>kalkulacija20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2021-05-16T15:27:01Z</dcterms:created>
  <dcterms:modified xsi:type="dcterms:W3CDTF">2022-08-16T17:22:39Z</dcterms:modified>
</cp:coreProperties>
</file>