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13_ncr:1_{A8D23898-EB9D-4761-9E70-92926B6CD28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_razvrscanje" sheetId="1" r:id="rId1"/>
    <sheet name="2_izbirni_gumbi" sheetId="2" r:id="rId2"/>
    <sheet name="3_potrditvena_polja" sheetId="3" r:id="rId3"/>
    <sheet name="4_odprto_vprasanje" sheetId="4" r:id="rId4"/>
    <sheet name="6_lestvica" sheetId="6" r:id="rId5"/>
    <sheet name="7_ocena_1_5" sheetId="7" r:id="rId6"/>
    <sheet name="8_starost" sheetId="9" r:id="rId7"/>
    <sheet name="9_spol" sheetId="10" r:id="rId8"/>
  </sheets>
  <definedNames>
    <definedName name="_xlnm._FilterDatabase" localSheetId="4" hidden="1">'6_lestvica'!$H$13:$M$17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1" i="1" l="1"/>
  <c r="A150" i="1" s="1"/>
  <c r="A140" i="1"/>
  <c r="A149" i="1" s="1"/>
  <c r="A94" i="1"/>
  <c r="A102" i="1" s="1"/>
  <c r="A147" i="6" l="1"/>
  <c r="A146" i="6"/>
  <c r="A145" i="6"/>
  <c r="A144" i="6"/>
  <c r="A143" i="6"/>
  <c r="I143" i="6" s="1"/>
  <c r="A142" i="6"/>
  <c r="I142" i="6" s="1"/>
  <c r="A141" i="6"/>
  <c r="I141" i="6" s="1"/>
  <c r="A140" i="6"/>
  <c r="I140" i="6" s="1"/>
  <c r="A139" i="6"/>
  <c r="I136" i="6"/>
  <c r="G136" i="6"/>
  <c r="H136" i="6" s="1"/>
  <c r="I135" i="6"/>
  <c r="G135" i="6"/>
  <c r="H135" i="6" s="1"/>
  <c r="I134" i="6"/>
  <c r="G134" i="6"/>
  <c r="H134" i="6" s="1"/>
  <c r="I133" i="6"/>
  <c r="G133" i="6"/>
  <c r="H133" i="6" s="1"/>
  <c r="M132" i="6"/>
  <c r="L132" i="6"/>
  <c r="K132" i="6"/>
  <c r="J132" i="6"/>
  <c r="I132" i="6"/>
  <c r="G132" i="6"/>
  <c r="H132" i="6" s="1"/>
  <c r="M131" i="6"/>
  <c r="L131" i="6"/>
  <c r="K131" i="6"/>
  <c r="J131" i="6"/>
  <c r="I131" i="6"/>
  <c r="G131" i="6"/>
  <c r="H131" i="6" s="1"/>
  <c r="M130" i="6"/>
  <c r="L130" i="6"/>
  <c r="K130" i="6"/>
  <c r="J130" i="6"/>
  <c r="I130" i="6"/>
  <c r="G130" i="6"/>
  <c r="H130" i="6" s="1"/>
  <c r="M129" i="6"/>
  <c r="L129" i="6"/>
  <c r="K129" i="6"/>
  <c r="J129" i="6"/>
  <c r="I129" i="6"/>
  <c r="G129" i="6"/>
  <c r="H129" i="6" s="1"/>
  <c r="A105" i="6"/>
  <c r="A104" i="6"/>
  <c r="A103" i="6"/>
  <c r="A102" i="6"/>
  <c r="A101" i="6"/>
  <c r="I101" i="6" s="1"/>
  <c r="A100" i="6"/>
  <c r="I100" i="6" s="1"/>
  <c r="A99" i="6"/>
  <c r="I99" i="6" s="1"/>
  <c r="A98" i="6"/>
  <c r="I98" i="6" s="1"/>
  <c r="A97" i="6"/>
  <c r="I94" i="6"/>
  <c r="G94" i="6"/>
  <c r="H94" i="6" s="1"/>
  <c r="I93" i="6"/>
  <c r="G93" i="6"/>
  <c r="H93" i="6" s="1"/>
  <c r="I92" i="6"/>
  <c r="G92" i="6"/>
  <c r="H92" i="6" s="1"/>
  <c r="I91" i="6"/>
  <c r="G91" i="6"/>
  <c r="H91" i="6" s="1"/>
  <c r="M90" i="6"/>
  <c r="L90" i="6"/>
  <c r="K90" i="6"/>
  <c r="J90" i="6"/>
  <c r="I90" i="6"/>
  <c r="G90" i="6"/>
  <c r="H90" i="6" s="1"/>
  <c r="M89" i="6"/>
  <c r="L89" i="6"/>
  <c r="K89" i="6"/>
  <c r="J89" i="6"/>
  <c r="I89" i="6"/>
  <c r="G89" i="6"/>
  <c r="H89" i="6" s="1"/>
  <c r="M88" i="6"/>
  <c r="L88" i="6"/>
  <c r="K88" i="6"/>
  <c r="J88" i="6"/>
  <c r="I88" i="6"/>
  <c r="G88" i="6"/>
  <c r="H88" i="6" s="1"/>
  <c r="M87" i="6"/>
  <c r="L87" i="6"/>
  <c r="K87" i="6"/>
  <c r="J87" i="6"/>
  <c r="I87" i="6"/>
  <c r="G87" i="6"/>
  <c r="H87" i="6" s="1"/>
  <c r="A63" i="6"/>
  <c r="A62" i="6"/>
  <c r="A61" i="6"/>
  <c r="A60" i="6"/>
  <c r="A59" i="6"/>
  <c r="I59" i="6" s="1"/>
  <c r="A58" i="6"/>
  <c r="I58" i="6" s="1"/>
  <c r="A57" i="6"/>
  <c r="I57" i="6" s="1"/>
  <c r="I56" i="6"/>
  <c r="A56" i="6"/>
  <c r="A55" i="6"/>
  <c r="I52" i="6"/>
  <c r="G52" i="6"/>
  <c r="H52" i="6" s="1"/>
  <c r="I51" i="6"/>
  <c r="G51" i="6"/>
  <c r="H51" i="6" s="1"/>
  <c r="I50" i="6"/>
  <c r="G50" i="6"/>
  <c r="H50" i="6" s="1"/>
  <c r="I49" i="6"/>
  <c r="G49" i="6"/>
  <c r="H49" i="6" s="1"/>
  <c r="M48" i="6"/>
  <c r="L48" i="6"/>
  <c r="K48" i="6"/>
  <c r="J48" i="6"/>
  <c r="I48" i="6"/>
  <c r="G48" i="6"/>
  <c r="H48" i="6" s="1"/>
  <c r="M47" i="6"/>
  <c r="L47" i="6"/>
  <c r="K47" i="6"/>
  <c r="J47" i="6"/>
  <c r="I47" i="6"/>
  <c r="G47" i="6"/>
  <c r="H47" i="6" s="1"/>
  <c r="M46" i="6"/>
  <c r="L46" i="6"/>
  <c r="K46" i="6"/>
  <c r="J46" i="6"/>
  <c r="I46" i="6"/>
  <c r="G46" i="6"/>
  <c r="H46" i="6" s="1"/>
  <c r="M45" i="6"/>
  <c r="L45" i="6"/>
  <c r="K45" i="6"/>
  <c r="J45" i="6"/>
  <c r="I45" i="6"/>
  <c r="G45" i="6"/>
  <c r="H45" i="6" s="1"/>
  <c r="K127" i="1" l="1"/>
  <c r="E139" i="1" s="1"/>
  <c r="G139" i="1" s="1"/>
  <c r="O125" i="1"/>
  <c r="O126" i="1"/>
  <c r="Q138" i="1" s="1"/>
  <c r="S138" i="1" s="1"/>
  <c r="O127" i="1"/>
  <c r="Q139" i="1" s="1"/>
  <c r="S139" i="1" s="1"/>
  <c r="O128" i="1"/>
  <c r="Q140" i="1" s="1"/>
  <c r="S140" i="1" s="1"/>
  <c r="O129" i="1"/>
  <c r="Q141" i="1" s="1"/>
  <c r="S141" i="1" s="1"/>
  <c r="N125" i="1"/>
  <c r="N137" i="1" s="1"/>
  <c r="P137" i="1" s="1"/>
  <c r="N126" i="1"/>
  <c r="N127" i="1"/>
  <c r="N128" i="1"/>
  <c r="N140" i="1" s="1"/>
  <c r="P140" i="1" s="1"/>
  <c r="N129" i="1"/>
  <c r="N141" i="1" s="1"/>
  <c r="P141" i="1" s="1"/>
  <c r="M125" i="1"/>
  <c r="K137" i="1" s="1"/>
  <c r="M137" i="1" s="1"/>
  <c r="M126" i="1"/>
  <c r="K138" i="1" s="1"/>
  <c r="M138" i="1" s="1"/>
  <c r="M127" i="1"/>
  <c r="K139" i="1" s="1"/>
  <c r="M139" i="1" s="1"/>
  <c r="M128" i="1"/>
  <c r="K140" i="1" s="1"/>
  <c r="M140" i="1" s="1"/>
  <c r="M129" i="1"/>
  <c r="K141" i="1" s="1"/>
  <c r="M141" i="1" s="1"/>
  <c r="L125" i="1"/>
  <c r="H137" i="1" s="1"/>
  <c r="J137" i="1" s="1"/>
  <c r="L126" i="1"/>
  <c r="H138" i="1" s="1"/>
  <c r="J138" i="1" s="1"/>
  <c r="L127" i="1"/>
  <c r="H139" i="1" s="1"/>
  <c r="J139" i="1" s="1"/>
  <c r="L128" i="1"/>
  <c r="H140" i="1" s="1"/>
  <c r="J140" i="1" s="1"/>
  <c r="L129" i="1"/>
  <c r="H141" i="1" s="1"/>
  <c r="J141" i="1" s="1"/>
  <c r="K125" i="1"/>
  <c r="E137" i="1" s="1"/>
  <c r="G137" i="1" s="1"/>
  <c r="K126" i="1"/>
  <c r="E138" i="1" s="1"/>
  <c r="G138" i="1" s="1"/>
  <c r="K128" i="1"/>
  <c r="K129" i="1"/>
  <c r="E141" i="1" s="1"/>
  <c r="G141" i="1" s="1"/>
  <c r="K124" i="1"/>
  <c r="L124" i="1"/>
  <c r="M124" i="1"/>
  <c r="N124" i="1"/>
  <c r="N136" i="1" s="1"/>
  <c r="P136" i="1" s="1"/>
  <c r="O124" i="1"/>
  <c r="Q136" i="1" s="1"/>
  <c r="S136" i="1" s="1"/>
  <c r="J125" i="1"/>
  <c r="J126" i="1"/>
  <c r="B138" i="1" s="1"/>
  <c r="D138" i="1" s="1"/>
  <c r="J127" i="1"/>
  <c r="B139" i="1" s="1"/>
  <c r="D139" i="1" s="1"/>
  <c r="J128" i="1"/>
  <c r="B140" i="1" s="1"/>
  <c r="D140" i="1" s="1"/>
  <c r="J129" i="1"/>
  <c r="J124" i="1"/>
  <c r="M80" i="1"/>
  <c r="M81" i="1"/>
  <c r="M82" i="1"/>
  <c r="M83" i="1"/>
  <c r="L80" i="1"/>
  <c r="L81" i="1"/>
  <c r="K92" i="1" s="1"/>
  <c r="M92" i="1" s="1"/>
  <c r="L82" i="1"/>
  <c r="L83" i="1"/>
  <c r="K80" i="1"/>
  <c r="H91" i="1" s="1"/>
  <c r="J91" i="1" s="1"/>
  <c r="K81" i="1"/>
  <c r="H92" i="1" s="1"/>
  <c r="J92" i="1" s="1"/>
  <c r="K82" i="1"/>
  <c r="K83" i="1"/>
  <c r="H94" i="1" s="1"/>
  <c r="J94" i="1" s="1"/>
  <c r="J80" i="1"/>
  <c r="E91" i="1" s="1"/>
  <c r="G91" i="1" s="1"/>
  <c r="J81" i="1"/>
  <c r="E92" i="1" s="1"/>
  <c r="G92" i="1" s="1"/>
  <c r="J82" i="1"/>
  <c r="E93" i="1" s="1"/>
  <c r="G93" i="1" s="1"/>
  <c r="J83" i="1"/>
  <c r="J79" i="1"/>
  <c r="E90" i="1" s="1"/>
  <c r="G90" i="1" s="1"/>
  <c r="K79" i="1"/>
  <c r="H90" i="1" s="1"/>
  <c r="J90" i="1" s="1"/>
  <c r="L79" i="1"/>
  <c r="K90" i="1" s="1"/>
  <c r="M90" i="1" s="1"/>
  <c r="M79" i="1"/>
  <c r="I80" i="1"/>
  <c r="I81" i="1"/>
  <c r="I82" i="1"/>
  <c r="B93" i="1" s="1"/>
  <c r="D93" i="1" s="1"/>
  <c r="I83" i="1"/>
  <c r="B94" i="1" s="1"/>
  <c r="D94" i="1" s="1"/>
  <c r="I79" i="1"/>
  <c r="A144" i="1"/>
  <c r="A139" i="1"/>
  <c r="A148" i="1" s="1"/>
  <c r="A138" i="1"/>
  <c r="A147" i="1" s="1"/>
  <c r="Q137" i="1"/>
  <c r="S137" i="1" s="1"/>
  <c r="A137" i="1"/>
  <c r="A146" i="1" s="1"/>
  <c r="A136" i="1"/>
  <c r="A145" i="1" s="1"/>
  <c r="B141" i="1"/>
  <c r="D141" i="1" s="1"/>
  <c r="I129" i="1"/>
  <c r="E140" i="1"/>
  <c r="G140" i="1" s="1"/>
  <c r="I128" i="1"/>
  <c r="N139" i="1"/>
  <c r="P139" i="1" s="1"/>
  <c r="I127" i="1"/>
  <c r="N138" i="1"/>
  <c r="P138" i="1" s="1"/>
  <c r="I126" i="1"/>
  <c r="I125" i="1"/>
  <c r="K136" i="1"/>
  <c r="M136" i="1" s="1"/>
  <c r="H136" i="1"/>
  <c r="J136" i="1" s="1"/>
  <c r="E136" i="1"/>
  <c r="G136" i="1" s="1"/>
  <c r="I124" i="1"/>
  <c r="A97" i="1"/>
  <c r="N94" i="1"/>
  <c r="P94" i="1" s="1"/>
  <c r="K94" i="1"/>
  <c r="M94" i="1" s="1"/>
  <c r="N93" i="1"/>
  <c r="P93" i="1" s="1"/>
  <c r="A93" i="1"/>
  <c r="A101" i="1" s="1"/>
  <c r="N92" i="1"/>
  <c r="P92" i="1" s="1"/>
  <c r="A92" i="1"/>
  <c r="A100" i="1" s="1"/>
  <c r="N91" i="1"/>
  <c r="P91" i="1" s="1"/>
  <c r="A91" i="1"/>
  <c r="A99" i="1" s="1"/>
  <c r="N90" i="1"/>
  <c r="P90" i="1" s="1"/>
  <c r="A90" i="1"/>
  <c r="A98" i="1" s="1"/>
  <c r="E94" i="1"/>
  <c r="G94" i="1" s="1"/>
  <c r="H83" i="1"/>
  <c r="K93" i="1"/>
  <c r="M93" i="1" s="1"/>
  <c r="H82" i="1"/>
  <c r="H81" i="1"/>
  <c r="K91" i="1"/>
  <c r="M91" i="1" s="1"/>
  <c r="B91" i="1"/>
  <c r="D91" i="1" s="1"/>
  <c r="H80" i="1"/>
  <c r="H79" i="1"/>
  <c r="H42" i="1"/>
  <c r="E51" i="1" s="1"/>
  <c r="G51" i="1" s="1"/>
  <c r="I42" i="1"/>
  <c r="H51" i="1" s="1"/>
  <c r="J51" i="1" s="1"/>
  <c r="H41" i="1"/>
  <c r="E50" i="1" s="1"/>
  <c r="G50" i="1" s="1"/>
  <c r="I41" i="1"/>
  <c r="H50" i="1" s="1"/>
  <c r="J50" i="1" s="1"/>
  <c r="H40" i="1"/>
  <c r="E49" i="1" s="1"/>
  <c r="G49" i="1" s="1"/>
  <c r="I40" i="1"/>
  <c r="H49" i="1" s="1"/>
  <c r="J49" i="1" s="1"/>
  <c r="G41" i="1"/>
  <c r="J41" i="1" s="1"/>
  <c r="G42" i="1"/>
  <c r="G40" i="1"/>
  <c r="A53" i="1"/>
  <c r="A51" i="1"/>
  <c r="A56" i="1" s="1"/>
  <c r="A50" i="1"/>
  <c r="A55" i="1" s="1"/>
  <c r="A49" i="1"/>
  <c r="A54" i="1" s="1"/>
  <c r="F42" i="1"/>
  <c r="F41" i="1"/>
  <c r="F40" i="1"/>
  <c r="P125" i="1" l="1"/>
  <c r="J40" i="1"/>
  <c r="J42" i="1"/>
  <c r="P124" i="1"/>
  <c r="P126" i="1"/>
  <c r="T138" i="1"/>
  <c r="B147" i="1" s="1"/>
  <c r="T141" i="1"/>
  <c r="B150" i="1" s="1"/>
  <c r="Q94" i="1"/>
  <c r="B102" i="1" s="1"/>
  <c r="N81" i="1"/>
  <c r="Q91" i="1"/>
  <c r="B99" i="1" s="1"/>
  <c r="N79" i="1"/>
  <c r="N82" i="1"/>
  <c r="T139" i="1"/>
  <c r="B148" i="1" s="1"/>
  <c r="T140" i="1"/>
  <c r="B149" i="1" s="1"/>
  <c r="B137" i="1"/>
  <c r="D137" i="1" s="1"/>
  <c r="T137" i="1" s="1"/>
  <c r="B146" i="1" s="1"/>
  <c r="P127" i="1"/>
  <c r="B136" i="1"/>
  <c r="D136" i="1" s="1"/>
  <c r="T136" i="1" s="1"/>
  <c r="B145" i="1" s="1"/>
  <c r="P129" i="1"/>
  <c r="P128" i="1"/>
  <c r="B92" i="1"/>
  <c r="D92" i="1" s="1"/>
  <c r="Q92" i="1" s="1"/>
  <c r="B100" i="1" s="1"/>
  <c r="H93" i="1"/>
  <c r="J93" i="1" s="1"/>
  <c r="Q93" i="1" s="1"/>
  <c r="B101" i="1" s="1"/>
  <c r="N80" i="1"/>
  <c r="N83" i="1"/>
  <c r="B90" i="1"/>
  <c r="D90" i="1" s="1"/>
  <c r="Q90" i="1" s="1"/>
  <c r="B98" i="1" s="1"/>
  <c r="B49" i="1"/>
  <c r="D49" i="1" s="1"/>
  <c r="K49" i="1" s="1"/>
  <c r="B54" i="1" s="1"/>
  <c r="B51" i="1"/>
  <c r="D51" i="1" s="1"/>
  <c r="K51" i="1" s="1"/>
  <c r="B56" i="1" s="1"/>
  <c r="B50" i="1"/>
  <c r="D50" i="1" s="1"/>
  <c r="K50" i="1" s="1"/>
  <c r="B55" i="1" s="1"/>
  <c r="A18" i="1"/>
  <c r="A16" i="1"/>
  <c r="A22" i="1" s="1"/>
  <c r="A15" i="1"/>
  <c r="A21" i="1" s="1"/>
  <c r="A14" i="1"/>
  <c r="A20" i="1" s="1"/>
  <c r="A13" i="1"/>
  <c r="A19" i="1" s="1"/>
  <c r="K6" i="1"/>
  <c r="K16" i="1" s="1"/>
  <c r="M16" i="1" s="1"/>
  <c r="J6" i="1"/>
  <c r="H16" i="1" s="1"/>
  <c r="J16" i="1" s="1"/>
  <c r="I6" i="1"/>
  <c r="E16" i="1" s="1"/>
  <c r="G16" i="1" s="1"/>
  <c r="H6" i="1"/>
  <c r="G6" i="1"/>
  <c r="K5" i="1"/>
  <c r="K15" i="1" s="1"/>
  <c r="M15" i="1" s="1"/>
  <c r="J5" i="1"/>
  <c r="H15" i="1" s="1"/>
  <c r="J15" i="1" s="1"/>
  <c r="I5" i="1"/>
  <c r="E15" i="1" s="1"/>
  <c r="G15" i="1" s="1"/>
  <c r="H5" i="1"/>
  <c r="B15" i="1" s="1"/>
  <c r="D15" i="1" s="1"/>
  <c r="G5" i="1"/>
  <c r="K4" i="1"/>
  <c r="K14" i="1" s="1"/>
  <c r="M14" i="1" s="1"/>
  <c r="J4" i="1"/>
  <c r="H14" i="1" s="1"/>
  <c r="J14" i="1" s="1"/>
  <c r="I4" i="1"/>
  <c r="E14" i="1" s="1"/>
  <c r="G14" i="1" s="1"/>
  <c r="H4" i="1"/>
  <c r="B14" i="1" s="1"/>
  <c r="D14" i="1" s="1"/>
  <c r="G4" i="1"/>
  <c r="K3" i="1"/>
  <c r="K13" i="1" s="1"/>
  <c r="M13" i="1" s="1"/>
  <c r="J3" i="1"/>
  <c r="H13" i="1" s="1"/>
  <c r="J13" i="1" s="1"/>
  <c r="I3" i="1"/>
  <c r="E13" i="1" s="1"/>
  <c r="G13" i="1" s="1"/>
  <c r="H3" i="1"/>
  <c r="B13" i="1" s="1"/>
  <c r="D13" i="1" s="1"/>
  <c r="G3" i="1"/>
  <c r="L6" i="1" l="1"/>
  <c r="N14" i="1"/>
  <c r="B20" i="1" s="1"/>
  <c r="B16" i="1"/>
  <c r="D16" i="1" s="1"/>
  <c r="N16" i="1" s="1"/>
  <c r="B22" i="1" s="1"/>
  <c r="N13" i="1"/>
  <c r="B19" i="1" s="1"/>
  <c r="N15" i="1"/>
  <c r="B21" i="1" s="1"/>
  <c r="L3" i="1"/>
  <c r="L5" i="1"/>
  <c r="L4" i="1"/>
  <c r="B122" i="2" l="1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C145" i="2"/>
  <c r="B121" i="2" s="1"/>
  <c r="B145" i="2" s="1"/>
  <c r="C157" i="4"/>
  <c r="B134" i="4" s="1"/>
  <c r="C125" i="4"/>
  <c r="B102" i="4" s="1"/>
  <c r="C97" i="7"/>
  <c r="B93" i="7" s="1"/>
  <c r="C52" i="7"/>
  <c r="B48" i="7" s="1"/>
  <c r="C115" i="2"/>
  <c r="B116" i="3"/>
  <c r="B86" i="3"/>
  <c r="B56" i="3"/>
  <c r="B27" i="3"/>
  <c r="B147" i="4" l="1"/>
  <c r="B152" i="4"/>
  <c r="B155" i="4"/>
  <c r="B139" i="4"/>
  <c r="B144" i="4"/>
  <c r="B136" i="4"/>
  <c r="B156" i="4"/>
  <c r="B148" i="4"/>
  <c r="B140" i="4"/>
  <c r="B151" i="4"/>
  <c r="B143" i="4"/>
  <c r="B135" i="4"/>
  <c r="B133" i="4"/>
  <c r="B153" i="4"/>
  <c r="B149" i="4"/>
  <c r="B145" i="4"/>
  <c r="B141" i="4"/>
  <c r="B137" i="4"/>
  <c r="B154" i="4"/>
  <c r="B150" i="4"/>
  <c r="B146" i="4"/>
  <c r="B142" i="4"/>
  <c r="B138" i="4"/>
  <c r="B123" i="4"/>
  <c r="B101" i="4"/>
  <c r="B125" i="4" s="1"/>
  <c r="B121" i="4"/>
  <c r="B117" i="4"/>
  <c r="B113" i="4"/>
  <c r="B109" i="4"/>
  <c r="B105" i="4"/>
  <c r="B116" i="4"/>
  <c r="B108" i="4"/>
  <c r="B119" i="4"/>
  <c r="B111" i="4"/>
  <c r="B107" i="4"/>
  <c r="B103" i="4"/>
  <c r="B124" i="4"/>
  <c r="B120" i="4"/>
  <c r="B112" i="4"/>
  <c r="B104" i="4"/>
  <c r="B115" i="4"/>
  <c r="B122" i="4"/>
  <c r="B118" i="4"/>
  <c r="B114" i="4"/>
  <c r="B110" i="4"/>
  <c r="B106" i="4"/>
  <c r="B96" i="7"/>
  <c r="B95" i="7"/>
  <c r="B94" i="7"/>
  <c r="B92" i="7"/>
  <c r="B51" i="7"/>
  <c r="B50" i="7"/>
  <c r="B49" i="7"/>
  <c r="B47" i="7"/>
  <c r="C85" i="2"/>
  <c r="C57" i="2"/>
  <c r="C27" i="2"/>
  <c r="B82" i="2" s="1"/>
  <c r="C93" i="4"/>
  <c r="C60" i="4"/>
  <c r="C27" i="4"/>
  <c r="B17" i="4" s="1"/>
  <c r="B20" i="4" l="1"/>
  <c r="B22" i="4"/>
  <c r="B24" i="4"/>
  <c r="B19" i="2"/>
  <c r="B35" i="2"/>
  <c r="B39" i="2"/>
  <c r="B43" i="2"/>
  <c r="B47" i="2"/>
  <c r="B51" i="2"/>
  <c r="B55" i="2"/>
  <c r="B62" i="2"/>
  <c r="B66" i="2"/>
  <c r="B70" i="2"/>
  <c r="B74" i="2"/>
  <c r="B78" i="2"/>
  <c r="B16" i="2"/>
  <c r="B113" i="2"/>
  <c r="B109" i="2"/>
  <c r="B105" i="2"/>
  <c r="B101" i="2"/>
  <c r="B97" i="2"/>
  <c r="B93" i="2"/>
  <c r="B96" i="2"/>
  <c r="B99" i="2"/>
  <c r="B112" i="2"/>
  <c r="B108" i="2"/>
  <c r="B104" i="2"/>
  <c r="B100" i="2"/>
  <c r="B92" i="2"/>
  <c r="B103" i="2"/>
  <c r="B91" i="2"/>
  <c r="B111" i="2"/>
  <c r="B107" i="2"/>
  <c r="B95" i="2"/>
  <c r="B114" i="2"/>
  <c r="B110" i="2"/>
  <c r="B106" i="2"/>
  <c r="B102" i="2"/>
  <c r="B98" i="2"/>
  <c r="B94" i="2"/>
  <c r="B36" i="2"/>
  <c r="B40" i="2"/>
  <c r="B44" i="2"/>
  <c r="B48" i="2"/>
  <c r="B52" i="2"/>
  <c r="B56" i="2"/>
  <c r="B63" i="2"/>
  <c r="B67" i="2"/>
  <c r="B71" i="2"/>
  <c r="B75" i="2"/>
  <c r="B79" i="2"/>
  <c r="B83" i="2"/>
  <c r="B25" i="2"/>
  <c r="B33" i="2"/>
  <c r="B37" i="2"/>
  <c r="B41" i="2"/>
  <c r="B45" i="2"/>
  <c r="B49" i="2"/>
  <c r="B53" i="2"/>
  <c r="B64" i="2"/>
  <c r="B68" i="2"/>
  <c r="B72" i="2"/>
  <c r="B76" i="2"/>
  <c r="B80" i="2"/>
  <c r="B84" i="2"/>
  <c r="B23" i="2"/>
  <c r="B34" i="2"/>
  <c r="B38" i="2"/>
  <c r="B42" i="2"/>
  <c r="B46" i="2"/>
  <c r="B50" i="2"/>
  <c r="B54" i="2"/>
  <c r="B61" i="2"/>
  <c r="B65" i="2"/>
  <c r="B69" i="2"/>
  <c r="B73" i="2"/>
  <c r="B77" i="2"/>
  <c r="B81" i="2"/>
  <c r="B26" i="4"/>
  <c r="B18" i="4"/>
  <c r="B37" i="4"/>
  <c r="B41" i="4"/>
  <c r="B45" i="4"/>
  <c r="B49" i="4"/>
  <c r="B53" i="4"/>
  <c r="B57" i="4"/>
  <c r="B43" i="4"/>
  <c r="B55" i="4"/>
  <c r="B38" i="4"/>
  <c r="B42" i="4"/>
  <c r="B46" i="4"/>
  <c r="B50" i="4"/>
  <c r="B54" i="4"/>
  <c r="B58" i="4"/>
  <c r="B51" i="4"/>
  <c r="B40" i="4"/>
  <c r="B44" i="4"/>
  <c r="B48" i="4"/>
  <c r="B52" i="4"/>
  <c r="B56" i="4"/>
  <c r="B36" i="4"/>
  <c r="B60" i="4" s="1"/>
  <c r="B39" i="4"/>
  <c r="B47" i="4"/>
  <c r="B59" i="4"/>
  <c r="B70" i="4"/>
  <c r="B74" i="4"/>
  <c r="B78" i="4"/>
  <c r="B82" i="4"/>
  <c r="B86" i="4"/>
  <c r="B90" i="4"/>
  <c r="B71" i="4"/>
  <c r="B75" i="4"/>
  <c r="B79" i="4"/>
  <c r="B83" i="4"/>
  <c r="B87" i="4"/>
  <c r="B91" i="4"/>
  <c r="B72" i="4"/>
  <c r="B76" i="4"/>
  <c r="B80" i="4"/>
  <c r="B84" i="4"/>
  <c r="B88" i="4"/>
  <c r="B92" i="4"/>
  <c r="B73" i="4"/>
  <c r="B77" i="4"/>
  <c r="B81" i="4"/>
  <c r="B85" i="4"/>
  <c r="B89" i="4"/>
  <c r="B69" i="4"/>
  <c r="B93" i="4" s="1"/>
  <c r="B157" i="4"/>
  <c r="B21" i="2"/>
  <c r="B17" i="2"/>
  <c r="B22" i="2"/>
  <c r="B18" i="2"/>
  <c r="B24" i="2"/>
  <c r="B20" i="2"/>
  <c r="B23" i="4"/>
  <c r="B19" i="4"/>
  <c r="B25" i="4"/>
  <c r="B21" i="4"/>
  <c r="G4" i="6"/>
  <c r="G5" i="6"/>
  <c r="G6" i="6"/>
  <c r="G7" i="6"/>
  <c r="G8" i="6"/>
  <c r="G9" i="6"/>
  <c r="G10" i="6"/>
  <c r="G3" i="6"/>
  <c r="B115" i="2" l="1"/>
  <c r="B57" i="2"/>
  <c r="B85" i="2"/>
  <c r="C4" i="10"/>
  <c r="B3" i="10" s="1"/>
  <c r="C16" i="9"/>
  <c r="B14" i="9" s="1"/>
  <c r="C8" i="7"/>
  <c r="A21" i="6"/>
  <c r="A20" i="6"/>
  <c r="A19" i="6"/>
  <c r="A18" i="6"/>
  <c r="A17" i="6"/>
  <c r="I17" i="6" s="1"/>
  <c r="A16" i="6"/>
  <c r="I16" i="6" s="1"/>
  <c r="A15" i="6"/>
  <c r="I15" i="6" s="1"/>
  <c r="A14" i="6"/>
  <c r="I14" i="6" s="1"/>
  <c r="A13" i="6"/>
  <c r="I10" i="6"/>
  <c r="H10" i="6"/>
  <c r="I9" i="6"/>
  <c r="H9" i="6"/>
  <c r="I8" i="6"/>
  <c r="H8" i="6"/>
  <c r="I7" i="6"/>
  <c r="H7" i="6"/>
  <c r="M6" i="6"/>
  <c r="L6" i="6"/>
  <c r="K6" i="6"/>
  <c r="J6" i="6"/>
  <c r="I6" i="6"/>
  <c r="H6" i="6"/>
  <c r="M5" i="6"/>
  <c r="L5" i="6"/>
  <c r="K5" i="6"/>
  <c r="J5" i="6"/>
  <c r="I5" i="6"/>
  <c r="H5" i="6"/>
  <c r="M4" i="6"/>
  <c r="L4" i="6"/>
  <c r="K4" i="6"/>
  <c r="J4" i="6"/>
  <c r="I4" i="6"/>
  <c r="H4" i="6"/>
  <c r="M3" i="6"/>
  <c r="L3" i="6"/>
  <c r="K3" i="6"/>
  <c r="J3" i="6"/>
  <c r="I3" i="6"/>
  <c r="H3" i="6"/>
  <c r="B6" i="4"/>
  <c r="B3" i="2"/>
  <c r="C101" i="6" l="1"/>
  <c r="B57" i="6"/>
  <c r="E57" i="6"/>
  <c r="E99" i="6"/>
  <c r="E101" i="6"/>
  <c r="B101" i="6"/>
  <c r="F57" i="6"/>
  <c r="D57" i="6"/>
  <c r="D101" i="6"/>
  <c r="C57" i="6"/>
  <c r="D143" i="6"/>
  <c r="C143" i="6"/>
  <c r="F98" i="6"/>
  <c r="B143" i="6"/>
  <c r="L143" i="6" s="1"/>
  <c r="B142" i="6"/>
  <c r="E141" i="6"/>
  <c r="D141" i="6"/>
  <c r="F99" i="6"/>
  <c r="F56" i="6"/>
  <c r="C58" i="6"/>
  <c r="F100" i="6"/>
  <c r="D99" i="6"/>
  <c r="C99" i="6"/>
  <c r="B146" i="6"/>
  <c r="D58" i="6"/>
  <c r="B62" i="6"/>
  <c r="E58" i="6"/>
  <c r="E59" i="6"/>
  <c r="B105" i="6"/>
  <c r="F101" i="6"/>
  <c r="D56" i="6"/>
  <c r="C59" i="6"/>
  <c r="F141" i="6"/>
  <c r="C142" i="6"/>
  <c r="C140" i="6"/>
  <c r="B102" i="6"/>
  <c r="B103" i="6"/>
  <c r="B59" i="6"/>
  <c r="B100" i="6"/>
  <c r="F142" i="6"/>
  <c r="F140" i="6"/>
  <c r="F58" i="6"/>
  <c r="F59" i="6"/>
  <c r="C100" i="6"/>
  <c r="E100" i="6"/>
  <c r="B104" i="6"/>
  <c r="C98" i="6"/>
  <c r="B60" i="6"/>
  <c r="D100" i="6"/>
  <c r="B145" i="6"/>
  <c r="E56" i="6"/>
  <c r="E142" i="6"/>
  <c r="C141" i="6"/>
  <c r="E143" i="6"/>
  <c r="E98" i="6"/>
  <c r="B56" i="6"/>
  <c r="D59" i="6"/>
  <c r="B144" i="6"/>
  <c r="B58" i="6"/>
  <c r="B63" i="6"/>
  <c r="D98" i="6"/>
  <c r="B141" i="6"/>
  <c r="L141" i="6" s="1"/>
  <c r="D142" i="6"/>
  <c r="D140" i="6"/>
  <c r="F143" i="6"/>
  <c r="B147" i="6"/>
  <c r="B98" i="6"/>
  <c r="C56" i="6"/>
  <c r="E140" i="6"/>
  <c r="B99" i="6"/>
  <c r="L99" i="6" s="1"/>
  <c r="B140" i="6"/>
  <c r="B61" i="6"/>
  <c r="B7" i="7"/>
  <c r="B2" i="10"/>
  <c r="B4" i="10" s="1"/>
  <c r="B2" i="9"/>
  <c r="B3" i="9"/>
  <c r="B9" i="9"/>
  <c r="B10" i="9"/>
  <c r="B11" i="9"/>
  <c r="B4" i="9"/>
  <c r="B5" i="9"/>
  <c r="B6" i="9"/>
  <c r="B7" i="9"/>
  <c r="B8" i="9"/>
  <c r="B12" i="9"/>
  <c r="B15" i="9"/>
  <c r="B13" i="9"/>
  <c r="B3" i="7"/>
  <c r="B4" i="7"/>
  <c r="B5" i="7"/>
  <c r="B6" i="7"/>
  <c r="B18" i="6"/>
  <c r="E15" i="6"/>
  <c r="B20" i="6"/>
  <c r="B21" i="6"/>
  <c r="B19" i="6"/>
  <c r="F15" i="6"/>
  <c r="E17" i="6"/>
  <c r="F14" i="6"/>
  <c r="B17" i="6"/>
  <c r="C14" i="6"/>
  <c r="F16" i="6"/>
  <c r="E16" i="6"/>
  <c r="D16" i="6"/>
  <c r="B14" i="6"/>
  <c r="B16" i="6"/>
  <c r="D14" i="6"/>
  <c r="E14" i="6"/>
  <c r="C17" i="6"/>
  <c r="D17" i="6"/>
  <c r="B15" i="6"/>
  <c r="L15" i="6" s="1"/>
  <c r="C15" i="6"/>
  <c r="F17" i="6"/>
  <c r="C16" i="6"/>
  <c r="D15" i="6"/>
  <c r="B15" i="4"/>
  <c r="B13" i="4"/>
  <c r="B14" i="4"/>
  <c r="B12" i="4"/>
  <c r="B16" i="4"/>
  <c r="B11" i="4"/>
  <c r="B10" i="4"/>
  <c r="B9" i="4"/>
  <c r="B8" i="4"/>
  <c r="B7" i="4"/>
  <c r="B5" i="4"/>
  <c r="B3" i="4"/>
  <c r="B4" i="4"/>
  <c r="B9" i="2"/>
  <c r="B8" i="2"/>
  <c r="B10" i="2"/>
  <c r="B5" i="2"/>
  <c r="B4" i="2"/>
  <c r="B6" i="2"/>
  <c r="B26" i="2"/>
  <c r="B15" i="2"/>
  <c r="B7" i="2"/>
  <c r="B14" i="2"/>
  <c r="B13" i="2"/>
  <c r="B12" i="2"/>
  <c r="B11" i="2"/>
  <c r="L142" i="6" l="1"/>
  <c r="L58" i="6"/>
  <c r="L56" i="6"/>
  <c r="L100" i="6"/>
  <c r="L101" i="6"/>
  <c r="L59" i="6"/>
  <c r="L98" i="6"/>
  <c r="L57" i="6"/>
  <c r="L140" i="6"/>
  <c r="L16" i="6"/>
  <c r="L14" i="6"/>
  <c r="L17" i="6"/>
  <c r="B27" i="4"/>
  <c r="B97" i="7"/>
  <c r="B52" i="7"/>
  <c r="B16" i="9"/>
  <c r="B8" i="7"/>
  <c r="B27" i="2"/>
</calcChain>
</file>

<file path=xl/sharedStrings.xml><?xml version="1.0" encoding="utf-8"?>
<sst xmlns="http://schemas.openxmlformats.org/spreadsheetml/2006/main" count="777" uniqueCount="74">
  <si>
    <t>Gazirane brezalkoholne pijače</t>
  </si>
  <si>
    <t>Negazirane brezalkoholne pijače</t>
  </si>
  <si>
    <t>Sadne sokove brez dodanega sladkorja</t>
  </si>
  <si>
    <t>Sadne sokove z dodanim sladkorjem</t>
  </si>
  <si>
    <t>1.izbira</t>
  </si>
  <si>
    <t>2. izbira</t>
  </si>
  <si>
    <t>3. izbira</t>
  </si>
  <si>
    <t>4. izbira</t>
  </si>
  <si>
    <t>Skupaj</t>
  </si>
  <si>
    <t>Število anketirancev</t>
  </si>
  <si>
    <t>xxxxxxx</t>
  </si>
  <si>
    <t>xxxx</t>
  </si>
  <si>
    <t>Naziv odgovora</t>
  </si>
  <si>
    <t>št. odgovorov</t>
  </si>
  <si>
    <t>točk</t>
  </si>
  <si>
    <t>skupaj</t>
  </si>
  <si>
    <t>1. izbira</t>
  </si>
  <si>
    <t>xxxxxxxxxxxxxxxxxxxxxxxxxxxxxx</t>
  </si>
  <si>
    <t>xxxxx</t>
  </si>
  <si>
    <t>skupaj točke</t>
  </si>
  <si>
    <t>xxxxxxxxx</t>
  </si>
  <si>
    <t>xxxxxx</t>
  </si>
  <si>
    <t>xxxxxxxx</t>
  </si>
  <si>
    <t>manj kot 10 €</t>
  </si>
  <si>
    <t>od 10 € do 20 €</t>
  </si>
  <si>
    <t>od 21 € do 30 €</t>
  </si>
  <si>
    <t>več kot 30 €</t>
  </si>
  <si>
    <t>Število odgovorov</t>
  </si>
  <si>
    <t>% odgovorov</t>
  </si>
  <si>
    <t>všečnost</t>
  </si>
  <si>
    <t>dober okus</t>
  </si>
  <si>
    <t>nadomestilo za alkohol</t>
  </si>
  <si>
    <t>zdravje</t>
  </si>
  <si>
    <t>žeja</t>
  </si>
  <si>
    <t>razlika do 100%</t>
  </si>
  <si>
    <t>Boljši okus</t>
  </si>
  <si>
    <t>Bolj naravne pijače</t>
  </si>
  <si>
    <t>Več različnega sadja</t>
  </si>
  <si>
    <t>od 15 do 19 let</t>
  </si>
  <si>
    <t>od 20 do 25 let</t>
  </si>
  <si>
    <t>ženska</t>
  </si>
  <si>
    <t>moški</t>
  </si>
  <si>
    <t>1. DELOVNI PROSTOR</t>
  </si>
  <si>
    <t>2. DELOVNI PROSTOR</t>
  </si>
  <si>
    <t>3. DELOVNI PROSTOR</t>
  </si>
  <si>
    <t>V trgovini</t>
  </si>
  <si>
    <t>V gostilni</t>
  </si>
  <si>
    <t>Pri kmetih</t>
  </si>
  <si>
    <t>4. DELOVNI PROSTOR</t>
  </si>
  <si>
    <t>5. DELOVNI PROSTOR</t>
  </si>
  <si>
    <t>5. DELOVNO POLJE</t>
  </si>
  <si>
    <t>Št. anketirancev</t>
  </si>
  <si>
    <t>v trgovini</t>
  </si>
  <si>
    <t>v gostilni</t>
  </si>
  <si>
    <t>pri kmetih</t>
  </si>
  <si>
    <t>Všečnost</t>
  </si>
  <si>
    <t>Ne bi pil alkohola</t>
  </si>
  <si>
    <t>Dober okus</t>
  </si>
  <si>
    <t>Imam jih rad</t>
  </si>
  <si>
    <t>Zaradi zdravja</t>
  </si>
  <si>
    <t>Zaradi žeje</t>
  </si>
  <si>
    <t>Bolj zdravo pakiranje</t>
  </si>
  <si>
    <t>1. DELOVNI PROSTOR (4. IZBIRE)</t>
  </si>
  <si>
    <t>2. DELOVNI PROSTOR (3. IZBIRE)</t>
  </si>
  <si>
    <t>3. DELOVNI PROSTOR (5. IZBIR)</t>
  </si>
  <si>
    <t>5. izbira</t>
  </si>
  <si>
    <t>Sadne bio sokove brez dodanega sladkorja</t>
  </si>
  <si>
    <t>4. DELOVNI PROSTOR (6. IZBIR)</t>
  </si>
  <si>
    <t>Sadne fructal sokove brez dodanega sladkorja</t>
  </si>
  <si>
    <t>6. izbira</t>
  </si>
  <si>
    <t>Zap. št.</t>
  </si>
  <si>
    <t>Povprečna vrednost</t>
  </si>
  <si>
    <t>Opis statistične enote</t>
  </si>
  <si>
    <t>Naziv statistične spremenljivke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</si>
</sst>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/>
    <xf numFmtId="10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10" fontId="2" fillId="4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3" borderId="3" xfId="0" applyFont="1" applyFill="1" applyBorder="1"/>
    <xf numFmtId="9" fontId="2" fillId="3" borderId="1" xfId="1" applyFont="1" applyFill="1" applyBorder="1" applyAlignment="1">
      <alignment horizontal="center"/>
    </xf>
    <xf numFmtId="0" fontId="2" fillId="5" borderId="1" xfId="0" applyFont="1" applyFill="1" applyBorder="1" applyProtection="1"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0" fillId="0" borderId="1" xfId="0" applyFill="1" applyBorder="1" applyAlignment="1">
      <alignment horizontal="center"/>
    </xf>
    <xf numFmtId="0" fontId="2" fillId="3" borderId="0" xfId="0" applyFont="1" applyFill="1" applyBorder="1"/>
    <xf numFmtId="0" fontId="0" fillId="0" borderId="1" xfId="0" applyBorder="1"/>
    <xf numFmtId="0" fontId="0" fillId="0" borderId="1" xfId="0" applyFill="1" applyBorder="1"/>
    <xf numFmtId="0" fontId="3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/>
    <xf numFmtId="0" fontId="0" fillId="0" borderId="5" xfId="0" applyBorder="1" applyAlignment="1"/>
    <xf numFmtId="0" fontId="6" fillId="0" borderId="0" xfId="0" applyFont="1"/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colors>
    <mruColors>
      <color rgb="FFFF99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0" i="0" baseline="0">
                <a:effectLst/>
              </a:rPr>
              <a:t>Brezalkoholne pijače, ki jih anketiranci najraje pijejo</a:t>
            </a:r>
            <a:endParaRPr lang="sl-SI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'1_razvrscanje'!$A$19:$A$22</c:f>
              <c:strCache>
                <c:ptCount val="4"/>
                <c:pt idx="0">
                  <c:v>Gazirane brezalkoholne pijače</c:v>
                </c:pt>
                <c:pt idx="1">
                  <c:v>Negazirane brezalkoholne pijače</c:v>
                </c:pt>
                <c:pt idx="2">
                  <c:v>Sadne sokove brez dodanega sladkorja</c:v>
                </c:pt>
                <c:pt idx="3">
                  <c:v>Sadne sokove z dodanim sladkorjem</c:v>
                </c:pt>
              </c:strCache>
            </c:strRef>
          </c:cat>
          <c:val>
            <c:numRef>
              <c:f>'1_razvrscanje'!$B$19:$B$22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F-4A29-8E8A-01EB2CD4B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239376"/>
        <c:axId val="180686632"/>
      </c:barChart>
      <c:catAx>
        <c:axId val="181239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0686632"/>
        <c:crosses val="autoZero"/>
        <c:auto val="1"/>
        <c:lblAlgn val="ctr"/>
        <c:lblOffset val="100"/>
        <c:noMultiLvlLbl val="0"/>
      </c:catAx>
      <c:valAx>
        <c:axId val="180686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2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'7_ocena_1_5'!$A$47:$A$51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'7_ocena_1_5'!$B$47:$B$51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E-4D07-894E-3D4AEBF99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1774576"/>
        <c:axId val="181774968"/>
      </c:barChart>
      <c:catAx>
        <c:axId val="18177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774968"/>
        <c:crosses val="autoZero"/>
        <c:auto val="1"/>
        <c:lblAlgn val="ctr"/>
        <c:lblOffset val="100"/>
        <c:noMultiLvlLbl val="0"/>
      </c:catAx>
      <c:valAx>
        <c:axId val="181774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77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'7_ocena_1_5'!$A$92:$A$96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'7_ocena_1_5'!$B$92:$B$96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3-4F88-83DE-C662ABDAE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775752"/>
        <c:axId val="181776144"/>
      </c:barChart>
      <c:catAx>
        <c:axId val="181775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776144"/>
        <c:crosses val="autoZero"/>
        <c:auto val="1"/>
        <c:lblAlgn val="ctr"/>
        <c:lblOffset val="100"/>
        <c:noMultiLvlLbl val="0"/>
      </c:catAx>
      <c:valAx>
        <c:axId val="18177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77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Starost reševalcev ankete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'8_starost'!$A$2:$A$5</c:f>
              <c:strCache>
                <c:ptCount val="4"/>
                <c:pt idx="0">
                  <c:v>od 15 do 19 let</c:v>
                </c:pt>
                <c:pt idx="1">
                  <c:v>od 20 do 25 let</c:v>
                </c:pt>
                <c:pt idx="2">
                  <c:v>od 21 € do 30 €</c:v>
                </c:pt>
                <c:pt idx="3">
                  <c:v>več kot 30 €</c:v>
                </c:pt>
              </c:strCache>
            </c:strRef>
          </c:cat>
          <c:val>
            <c:numRef>
              <c:f>'8_starost'!$B$2:$B$5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9-4CED-8466-70D22ADA28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1776928"/>
        <c:axId val="181777320"/>
      </c:barChart>
      <c:catAx>
        <c:axId val="181776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777320"/>
        <c:crosses val="autoZero"/>
        <c:auto val="1"/>
        <c:lblAlgn val="ctr"/>
        <c:lblOffset val="100"/>
        <c:noMultiLvlLbl val="0"/>
      </c:catAx>
      <c:valAx>
        <c:axId val="181777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7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Spol anketirancev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'9_spol'!$A$2:$A$3</c:f>
              <c:strCache>
                <c:ptCount val="2"/>
                <c:pt idx="0">
                  <c:v>ženska</c:v>
                </c:pt>
                <c:pt idx="1">
                  <c:v>moški</c:v>
                </c:pt>
              </c:strCache>
            </c:strRef>
          </c:cat>
          <c:val>
            <c:numRef>
              <c:f>'9_spol'!$B$2:$B$3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7-4400-9161-AB3F7F3A18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1778104"/>
        <c:axId val="181778496"/>
      </c:barChart>
      <c:catAx>
        <c:axId val="181778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778496"/>
        <c:crosses val="autoZero"/>
        <c:auto val="1"/>
        <c:lblAlgn val="ctr"/>
        <c:lblOffset val="100"/>
        <c:noMultiLvlLbl val="0"/>
      </c:catAx>
      <c:valAx>
        <c:axId val="18177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1778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0" i="0" baseline="0">
                <a:effectLst/>
              </a:rPr>
              <a:t>Brezalkoholne pijače, ki jih anketiranci najraje pijejo</a:t>
            </a:r>
            <a:endParaRPr lang="sl-SI">
              <a:effectLst/>
            </a:endParaRPr>
          </a:p>
        </c:rich>
      </c:tx>
      <c:layout>
        <c:manualLayout>
          <c:xMode val="edge"/>
          <c:yMode val="edge"/>
          <c:x val="0.15818750000000001"/>
          <c:y val="4.9586771895142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'1_razvrscanje'!$A$54:$A$56</c:f>
              <c:strCache>
                <c:ptCount val="3"/>
                <c:pt idx="0">
                  <c:v>Gazirane brezalkoholne pijače</c:v>
                </c:pt>
                <c:pt idx="1">
                  <c:v>Negazirane brezalkoholne pijače</c:v>
                </c:pt>
                <c:pt idx="2">
                  <c:v>Sadne sokove brez dodanega sladkorja</c:v>
                </c:pt>
              </c:strCache>
            </c:strRef>
          </c:cat>
          <c:val>
            <c:numRef>
              <c:f>'1_razvrscanje'!$B$54:$B$56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B-4A83-986C-ECDBD7834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3780991"/>
        <c:axId val="2042252015"/>
      </c:barChart>
      <c:catAx>
        <c:axId val="2043780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42252015"/>
        <c:crosses val="autoZero"/>
        <c:auto val="1"/>
        <c:lblAlgn val="ctr"/>
        <c:lblOffset val="100"/>
        <c:noMultiLvlLbl val="0"/>
      </c:catAx>
      <c:valAx>
        <c:axId val="2042252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43780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0" i="0" baseline="0">
                <a:effectLst/>
              </a:rPr>
              <a:t>Brezalkoholne pijače, ki jih anketiranci najraje pijejo</a:t>
            </a:r>
            <a:endParaRPr lang="sl-SI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'1_razvrscanje'!$A$98:$A$102</c:f>
              <c:strCache>
                <c:ptCount val="5"/>
                <c:pt idx="0">
                  <c:v>Gazirane brezalkoholne pijače</c:v>
                </c:pt>
                <c:pt idx="1">
                  <c:v>Negazirane brezalkoholne pijače</c:v>
                </c:pt>
                <c:pt idx="2">
                  <c:v>Sadne sokove brez dodanega sladkorja</c:v>
                </c:pt>
                <c:pt idx="3">
                  <c:v>Sadne sokove z dodanim sladkorjem</c:v>
                </c:pt>
                <c:pt idx="4">
                  <c:v>Sadne bio sokove brez dodanega sladkorja</c:v>
                </c:pt>
              </c:strCache>
            </c:strRef>
          </c:cat>
          <c:val>
            <c:numRef>
              <c:f>'1_razvrscanje'!$B$98:$B$102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7-4660-887A-05076FC74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1863071"/>
        <c:axId val="2087154623"/>
      </c:barChart>
      <c:catAx>
        <c:axId val="2091863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87154623"/>
        <c:crosses val="autoZero"/>
        <c:auto val="1"/>
        <c:lblAlgn val="ctr"/>
        <c:lblOffset val="100"/>
        <c:noMultiLvlLbl val="0"/>
      </c:catAx>
      <c:valAx>
        <c:axId val="2087154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9186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0" i="0" baseline="0">
                <a:effectLst/>
              </a:rPr>
              <a:t>Brezalkoholne pijače, ki jih anketiranci najraje pijejo</a:t>
            </a:r>
            <a:endParaRPr lang="sl-SI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'1_razvrscanje'!$A$145:$A$150</c:f>
              <c:strCache>
                <c:ptCount val="6"/>
                <c:pt idx="0">
                  <c:v>Gazirane brezalkoholne pijače</c:v>
                </c:pt>
                <c:pt idx="1">
                  <c:v>Negazirane brezalkoholne pijače</c:v>
                </c:pt>
                <c:pt idx="2">
                  <c:v>Sadne sokove brez dodanega sladkorja</c:v>
                </c:pt>
                <c:pt idx="3">
                  <c:v>Sadne sokove z dodanim sladkorjem</c:v>
                </c:pt>
                <c:pt idx="4">
                  <c:v>Sadne bio sokove brez dodanega sladkorja</c:v>
                </c:pt>
                <c:pt idx="5">
                  <c:v>Sadne fructal sokove brez dodanega sladkorja</c:v>
                </c:pt>
              </c:strCache>
            </c:strRef>
          </c:cat>
          <c:val>
            <c:numRef>
              <c:f>'1_razvrscanje'!$B$145:$B$150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B-477B-A28C-6477C18A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0597887"/>
        <c:axId val="2087171679"/>
      </c:barChart>
      <c:catAx>
        <c:axId val="209059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87171679"/>
        <c:crosses val="autoZero"/>
        <c:auto val="1"/>
        <c:lblAlgn val="ctr"/>
        <c:lblOffset val="100"/>
        <c:noMultiLvlLbl val="0"/>
      </c:catAx>
      <c:valAx>
        <c:axId val="2087171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9059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Stvari, ki jih anketiranci pogrešajo v zvezi z brezalkoholnimi pijačami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'6_lestvica'!$I$14:$I$17</c:f>
              <c:strCache>
                <c:ptCount val="4"/>
                <c:pt idx="0">
                  <c:v>Boljši okus</c:v>
                </c:pt>
                <c:pt idx="1">
                  <c:v>Bolj naravne pijače</c:v>
                </c:pt>
                <c:pt idx="2">
                  <c:v>Bolj zdravo pakiranje</c:v>
                </c:pt>
                <c:pt idx="3">
                  <c:v>Več različnega sadja</c:v>
                </c:pt>
              </c:strCache>
            </c:strRef>
          </c:cat>
          <c:val>
            <c:numRef>
              <c:f>'6_lestvica'!$L$14:$L$17</c:f>
              <c:numCache>
                <c:formatCode>General</c:formatCode>
                <c:ptCount val="4"/>
                <c:pt idx="0">
                  <c:v>2.61</c:v>
                </c:pt>
                <c:pt idx="1">
                  <c:v>2.91</c:v>
                </c:pt>
                <c:pt idx="2">
                  <c:v>3.09</c:v>
                </c:pt>
                <c:pt idx="3" formatCode="0.00">
                  <c:v>3.4454545454545453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9-4694-B056-C3030ED3F7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79437919"/>
        <c:axId val="1263122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'6_lestvica'!$J$14:$J$17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E89-4694-B056-C3030ED3F71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'6_lestvica'!$K$14:$K$17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E89-4694-B056-C3030ED3F712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'6_lestvica'!$M$14:$M$17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E89-4694-B056-C3030ED3F712}"/>
                  </c:ext>
                </c:extLst>
              </c15:ser>
            </c15:filteredBarSeries>
          </c:ext>
        </c:extLst>
      </c:barChart>
      <c:catAx>
        <c:axId val="157943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63122575"/>
        <c:crosses val="autoZero"/>
        <c:auto val="1"/>
        <c:lblAlgn val="ctr"/>
        <c:lblOffset val="100"/>
        <c:noMultiLvlLbl val="0"/>
      </c:catAx>
      <c:valAx>
        <c:axId val="126312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7943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Stvari, ki jih anketiranci pogrešajo v zvezi z brezalkoholnimi pijačami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'6_lestvica'!$I$14:$I$17</c:f>
              <c:strCache>
                <c:ptCount val="4"/>
                <c:pt idx="0">
                  <c:v>Boljši okus</c:v>
                </c:pt>
                <c:pt idx="1">
                  <c:v>Bolj naravne pijače</c:v>
                </c:pt>
                <c:pt idx="2">
                  <c:v>Bolj zdravo pakiranje</c:v>
                </c:pt>
                <c:pt idx="3">
                  <c:v>Več različnega sadja</c:v>
                </c:pt>
              </c:strCache>
            </c:strRef>
          </c:cat>
          <c:val>
            <c:numRef>
              <c:f>'6_lestvica'!$L$14:$L$17</c:f>
              <c:numCache>
                <c:formatCode>General</c:formatCode>
                <c:ptCount val="4"/>
                <c:pt idx="0">
                  <c:v>2.61</c:v>
                </c:pt>
                <c:pt idx="1">
                  <c:v>2.91</c:v>
                </c:pt>
                <c:pt idx="2">
                  <c:v>3.09</c:v>
                </c:pt>
                <c:pt idx="3" formatCode="0.00">
                  <c:v>3.4454545454545453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C-49CC-96D3-D3D6B254F2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79437919"/>
        <c:axId val="1263122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'6_lestvica'!$J$14:$J$17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8DC-49CC-96D3-D3D6B254F2A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'6_lestvica'!$K$14:$K$17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DC-49CC-96D3-D3D6B254F2A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'6_lestvica'!$M$14:$M$17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8DC-49CC-96D3-D3D6B254F2A0}"/>
                  </c:ext>
                </c:extLst>
              </c15:ser>
            </c15:filteredBarSeries>
          </c:ext>
        </c:extLst>
      </c:barChart>
      <c:catAx>
        <c:axId val="157943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63122575"/>
        <c:crosses val="autoZero"/>
        <c:auto val="1"/>
        <c:lblAlgn val="ctr"/>
        <c:lblOffset val="100"/>
        <c:noMultiLvlLbl val="0"/>
      </c:catAx>
      <c:valAx>
        <c:axId val="126312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7943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Stvari, ki jih anketiranci pogrešajo v zvezi z brezalkoholnimi pijačami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'6_lestvica'!$I$14:$I$17</c:f>
              <c:strCache>
                <c:ptCount val="4"/>
                <c:pt idx="0">
                  <c:v>Boljši okus</c:v>
                </c:pt>
                <c:pt idx="1">
                  <c:v>Bolj naravne pijače</c:v>
                </c:pt>
                <c:pt idx="2">
                  <c:v>Bolj zdravo pakiranje</c:v>
                </c:pt>
                <c:pt idx="3">
                  <c:v>Več različnega sadja</c:v>
                </c:pt>
              </c:strCache>
            </c:strRef>
          </c:cat>
          <c:val>
            <c:numRef>
              <c:f>'6_lestvica'!$L$14:$L$17</c:f>
              <c:numCache>
                <c:formatCode>General</c:formatCode>
                <c:ptCount val="4"/>
                <c:pt idx="0">
                  <c:v>2.61</c:v>
                </c:pt>
                <c:pt idx="1">
                  <c:v>2.91</c:v>
                </c:pt>
                <c:pt idx="2">
                  <c:v>3.09</c:v>
                </c:pt>
                <c:pt idx="3" formatCode="0.00">
                  <c:v>3.4454545454545453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6-4E57-82EB-349A873F05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79437919"/>
        <c:axId val="1263122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'6_lestvica'!$J$14:$J$17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276-4E57-82EB-349A873F05B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'6_lestvica'!$K$14:$K$17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276-4E57-82EB-349A873F05B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'6_lestvica'!$M$14:$M$17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276-4E57-82EB-349A873F05B0}"/>
                  </c:ext>
                </c:extLst>
              </c15:ser>
            </c15:filteredBarSeries>
          </c:ext>
        </c:extLst>
      </c:barChart>
      <c:catAx>
        <c:axId val="157943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63122575"/>
        <c:crosses val="autoZero"/>
        <c:auto val="1"/>
        <c:lblAlgn val="ctr"/>
        <c:lblOffset val="100"/>
        <c:noMultiLvlLbl val="0"/>
      </c:catAx>
      <c:valAx>
        <c:axId val="126312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7943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Stvari, ki jih anketiranci pogrešajo v zvezi z brezalkoholnimi pijačami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'6_lestvica'!$I$14:$I$17</c:f>
              <c:strCache>
                <c:ptCount val="4"/>
                <c:pt idx="0">
                  <c:v>Boljši okus</c:v>
                </c:pt>
                <c:pt idx="1">
                  <c:v>Bolj naravne pijače</c:v>
                </c:pt>
                <c:pt idx="2">
                  <c:v>Bolj zdravo pakiranje</c:v>
                </c:pt>
                <c:pt idx="3">
                  <c:v>Več različnega sadja</c:v>
                </c:pt>
              </c:strCache>
            </c:strRef>
          </c:cat>
          <c:val>
            <c:numRef>
              <c:f>'6_lestvica'!$L$14:$L$17</c:f>
              <c:numCache>
                <c:formatCode>General</c:formatCode>
                <c:ptCount val="4"/>
                <c:pt idx="0">
                  <c:v>2.61</c:v>
                </c:pt>
                <c:pt idx="1">
                  <c:v>2.91</c:v>
                </c:pt>
                <c:pt idx="2">
                  <c:v>3.09</c:v>
                </c:pt>
                <c:pt idx="3" formatCode="0.00">
                  <c:v>3.4454545454545453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B-4973-ADE8-0B7F2A7013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79437919"/>
        <c:axId val="1263122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'6_lestvica'!$J$14:$J$17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28B-4973-ADE8-0B7F2A70133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'6_lestvica'!$K$14:$K$17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28B-4973-ADE8-0B7F2A70133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'6_lestvica'!$I$14:$I$17</c15:sqref>
                        </c15:formulaRef>
                      </c:ext>
                    </c:extLst>
                    <c:strCache>
                      <c:ptCount val="4"/>
                      <c:pt idx="0">
                        <c:v>Boljši okus</c:v>
                      </c:pt>
                      <c:pt idx="1">
                        <c:v>Bolj naravne pijače</c:v>
                      </c:pt>
                      <c:pt idx="2">
                        <c:v>Bolj zdravo pakiranje</c:v>
                      </c:pt>
                      <c:pt idx="3">
                        <c:v>Več različnega sadja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'6_lestvica'!$M$14:$M$17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8B-4973-ADE8-0B7F2A701335}"/>
                  </c:ext>
                </c:extLst>
              </c15:ser>
            </c15:filteredBarSeries>
          </c:ext>
        </c:extLst>
      </c:barChart>
      <c:catAx>
        <c:axId val="157943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63122575"/>
        <c:crosses val="autoZero"/>
        <c:auto val="1"/>
        <c:lblAlgn val="ctr"/>
        <c:lblOffset val="100"/>
        <c:noMultiLvlLbl val="0"/>
      </c:catAx>
      <c:valAx>
        <c:axId val="126312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7943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Vpliv blagovne</a:t>
            </a:r>
            <a:r>
              <a:rPr lang="sl-SI" baseline="0"/>
              <a:t> znamke na nakup brezalkoholnih pijač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'7_ocena_1_5'!$A$3:$A$7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'7_ocena_1_5'!$B$3:$B$7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6-4C94-A60F-B27A1C23AA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3359984"/>
        <c:axId val="143359592"/>
      </c:barChart>
      <c:catAx>
        <c:axId val="143359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3359592"/>
        <c:crosses val="autoZero"/>
        <c:auto val="1"/>
        <c:lblAlgn val="ctr"/>
        <c:lblOffset val="100"/>
        <c:noMultiLvlLbl val="0"/>
      </c:catAx>
      <c:valAx>
        <c:axId val="143359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335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1.png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hyperlink" Target="https://lebinca.com/trgovsko-podjetje/_private/filmi/razvrscanje_one_drive_10_4_2019.wmv" TargetMode="Externa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lebinca.com/trgovsko-podjetje/_private/filmi/izbirni_gumbi_one_drive.wmv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lebinca.com/-arhiv/anketa_one_drive/potrditvena_polja_one_drive.wmv" TargetMode="Externa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lebinca.com/-arhiv/anketa_one_drive/rezultati_odprto_vprasanje_one_drive.wmv" TargetMode="External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8.xml"/><Relationship Id="rId2" Type="http://schemas.openxmlformats.org/officeDocument/2006/relationships/hyperlink" Target="https://lebinca.com/-arhiv/anketa_one_drive/lestvica_onedrive.wmv" TargetMode="External"/><Relationship Id="rId1" Type="http://schemas.openxmlformats.org/officeDocument/2006/relationships/image" Target="../media/image7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hyperlink" Target="http://lebinca.com/-arhiv/anketa_one_drive/lestvica_onedrive.wmv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hyperlink" Target="https://lebinca.com/trgovsko-podjetje/_private/filmi/ocene_od_1_do_5.wmv" TargetMode="External"/><Relationship Id="rId1" Type="http://schemas.openxmlformats.org/officeDocument/2006/relationships/chart" Target="../charts/chart9.xml"/><Relationship Id="rId5" Type="http://schemas.openxmlformats.org/officeDocument/2006/relationships/image" Target="../media/image8.png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151342</xdr:colOff>
      <xdr:row>33</xdr:row>
      <xdr:rowOff>9525</xdr:rowOff>
    </xdr:from>
    <xdr:to>
      <xdr:col>13</xdr:col>
      <xdr:colOff>579967</xdr:colOff>
      <xdr:row>36</xdr:row>
      <xdr:rowOff>114300</xdr:rowOff>
    </xdr:to>
    <xdr:sp macro="" textlink="">
      <xdr:nvSpPr>
        <xdr:cNvPr id="20" name="PoljeZBesedilo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411259" y="6475942"/>
          <a:ext cx="83661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anketiranci</a:t>
          </a:r>
          <a:r>
            <a:rPr lang="sl-SI" sz="1100" baseline="0"/>
            <a:t> najraj pijejo gazirane brezalkoholne pijače. Nekoliko manj radi pijejo negazirane brezalkoholne pijače. Še nekoliko manj radi pijejo sadne sokove z dodanim sladkorjem. Za 4. izbiro pa so izbrali sadne sokove brez dodanega sladkorja.</a:t>
          </a:r>
          <a:endParaRPr lang="sl-SI" sz="1100"/>
        </a:p>
      </xdr:txBody>
    </xdr:sp>
    <xdr:clientData/>
  </xdr:twoCellAnchor>
  <xdr:twoCellAnchor>
    <xdr:from>
      <xdr:col>13</xdr:col>
      <xdr:colOff>1</xdr:colOff>
      <xdr:row>1</xdr:row>
      <xdr:rowOff>0</xdr:rowOff>
    </xdr:from>
    <xdr:to>
      <xdr:col>18</xdr:col>
      <xdr:colOff>57151</xdr:colOff>
      <xdr:row>2</xdr:row>
      <xdr:rowOff>76200</xdr:rowOff>
    </xdr:to>
    <xdr:sp macro="" textlink="">
      <xdr:nvSpPr>
        <xdr:cNvPr id="21" name="PoljeZBesedilom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2687301" y="371475"/>
          <a:ext cx="3314700" cy="266700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NAREDITI</a:t>
          </a:r>
          <a:r>
            <a:rPr lang="sl-SI" sz="1100" b="1" baseline="0">
              <a:solidFill>
                <a:schemeClr val="bg1"/>
              </a:solidFill>
            </a:rPr>
            <a:t> ANKETNO VPRAŠANJE: RAZVRŠČANJE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38100</xdr:colOff>
      <xdr:row>1</xdr:row>
      <xdr:rowOff>161925</xdr:rowOff>
    </xdr:from>
    <xdr:to>
      <xdr:col>12</xdr:col>
      <xdr:colOff>542925</xdr:colOff>
      <xdr:row>1</xdr:row>
      <xdr:rowOff>161925</xdr:rowOff>
    </xdr:to>
    <xdr:cxnSp macro="">
      <xdr:nvCxnSpPr>
        <xdr:cNvPr id="22" name="Raven puščični povezovalni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10467975" y="161925"/>
          <a:ext cx="5048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16</xdr:row>
      <xdr:rowOff>88898</xdr:rowOff>
    </xdr:from>
    <xdr:to>
      <xdr:col>9</xdr:col>
      <xdr:colOff>211666</xdr:colOff>
      <xdr:row>32</xdr:row>
      <xdr:rowOff>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122464</xdr:colOff>
      <xdr:row>6</xdr:row>
      <xdr:rowOff>95250</xdr:rowOff>
    </xdr:from>
    <xdr:to>
      <xdr:col>23</xdr:col>
      <xdr:colOff>209550</xdr:colOff>
      <xdr:row>8</xdr:row>
      <xdr:rowOff>38100</xdr:rowOff>
    </xdr:to>
    <xdr:sp macro="" textlink="">
      <xdr:nvSpPr>
        <xdr:cNvPr id="17" name="PoljeZBesedilom 16">
          <a:extLst>
            <a:ext uri="{FF2B5EF4-FFF2-40B4-BE49-F238E27FC236}">
              <a16:creationId xmlns:a16="http://schemas.microsoft.com/office/drawing/2014/main" id="{2ECE046A-7B4C-487B-9422-6C7744EB885E}"/>
            </a:ext>
          </a:extLst>
        </xdr:cNvPr>
        <xdr:cNvSpPr txBox="1"/>
      </xdr:nvSpPr>
      <xdr:spPr>
        <a:xfrm>
          <a:off x="15362464" y="1415143"/>
          <a:ext cx="4577443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RAZVRŠČANJE</a:t>
          </a:r>
        </a:p>
        <a:p>
          <a:endParaRPr lang="sl-SI" sz="1100"/>
        </a:p>
      </xdr:txBody>
    </xdr:sp>
    <xdr:clientData/>
  </xdr:twoCellAnchor>
  <xdr:twoCellAnchor editAs="oneCell">
    <xdr:from>
      <xdr:col>16</xdr:col>
      <xdr:colOff>69397</xdr:colOff>
      <xdr:row>8</xdr:row>
      <xdr:rowOff>95250</xdr:rowOff>
    </xdr:from>
    <xdr:to>
      <xdr:col>21</xdr:col>
      <xdr:colOff>143026</xdr:colOff>
      <xdr:row>20</xdr:row>
      <xdr:rowOff>110245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EA3CBE8-CC98-4E74-ADD0-4AA83E10E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9397" y="1796143"/>
          <a:ext cx="3942140" cy="2300995"/>
        </a:xfrm>
        <a:prstGeom prst="rect">
          <a:avLst/>
        </a:prstGeom>
      </xdr:spPr>
    </xdr:pic>
    <xdr:clientData/>
  </xdr:twoCellAnchor>
  <xdr:twoCellAnchor>
    <xdr:from>
      <xdr:col>2</xdr:col>
      <xdr:colOff>542925</xdr:colOff>
      <xdr:row>70</xdr:row>
      <xdr:rowOff>142875</xdr:rowOff>
    </xdr:from>
    <xdr:to>
      <xdr:col>14</xdr:col>
      <xdr:colOff>361950</xdr:colOff>
      <xdr:row>74</xdr:row>
      <xdr:rowOff>57150</xdr:rowOff>
    </xdr:to>
    <xdr:sp macro="" textlink="">
      <xdr:nvSpPr>
        <xdr:cNvPr id="16" name="PoljeZBesedilom 15">
          <a:extLst>
            <a:ext uri="{FF2B5EF4-FFF2-40B4-BE49-F238E27FC236}">
              <a16:creationId xmlns:a16="http://schemas.microsoft.com/office/drawing/2014/main" id="{9515E00A-516B-4152-AD23-4A9698883E86}"/>
            </a:ext>
          </a:extLst>
        </xdr:cNvPr>
        <xdr:cNvSpPr txBox="1"/>
      </xdr:nvSpPr>
      <xdr:spPr>
        <a:xfrm>
          <a:off x="4419600" y="6638925"/>
          <a:ext cx="80867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anketiranci</a:t>
          </a:r>
          <a:r>
            <a:rPr lang="sl-SI" sz="1100" baseline="0"/>
            <a:t> najraj pijejo gazirane brezalkoholne pijače. Nekoliko manj radi pijejo negazirane brezalkoholne pijače. Še nekoliko manj radi pijejo sadne sokove z dodanim sladkorjem.</a:t>
          </a:r>
          <a:endParaRPr lang="sl-SI" sz="1100"/>
        </a:p>
      </xdr:txBody>
    </xdr:sp>
    <xdr:clientData/>
  </xdr:twoCellAnchor>
  <xdr:twoCellAnchor>
    <xdr:from>
      <xdr:col>3</xdr:col>
      <xdr:colOff>158749</xdr:colOff>
      <xdr:row>54</xdr:row>
      <xdr:rowOff>105833</xdr:rowOff>
    </xdr:from>
    <xdr:to>
      <xdr:col>11</xdr:col>
      <xdr:colOff>211666</xdr:colOff>
      <xdr:row>70</xdr:row>
      <xdr:rowOff>10582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41F7D738-7F55-4B21-A040-061B89E60C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158910</xdr:colOff>
      <xdr:row>37</xdr:row>
      <xdr:rowOff>229808</xdr:rowOff>
    </xdr:from>
    <xdr:to>
      <xdr:col>23</xdr:col>
      <xdr:colOff>244484</xdr:colOff>
      <xdr:row>38</xdr:row>
      <xdr:rowOff>172658</xdr:rowOff>
    </xdr:to>
    <xdr:sp macro="" textlink="">
      <xdr:nvSpPr>
        <xdr:cNvPr id="19" name="PoljeZBesedilom 18">
          <a:extLst>
            <a:ext uri="{FF2B5EF4-FFF2-40B4-BE49-F238E27FC236}">
              <a16:creationId xmlns:a16="http://schemas.microsoft.com/office/drawing/2014/main" id="{B33F5CDD-52F4-401B-9D76-4806A7325F54}"/>
            </a:ext>
          </a:extLst>
        </xdr:cNvPr>
        <xdr:cNvSpPr txBox="1"/>
      </xdr:nvSpPr>
      <xdr:spPr>
        <a:xfrm>
          <a:off x="15398910" y="7455201"/>
          <a:ext cx="4575931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RAZVRŠČANJE</a:t>
          </a:r>
        </a:p>
        <a:p>
          <a:endParaRPr lang="sl-SI" sz="1100"/>
        </a:p>
      </xdr:txBody>
    </xdr:sp>
    <xdr:clientData/>
  </xdr:twoCellAnchor>
  <xdr:twoCellAnchor editAs="oneCell">
    <xdr:from>
      <xdr:col>16</xdr:col>
      <xdr:colOff>113403</xdr:colOff>
      <xdr:row>39</xdr:row>
      <xdr:rowOff>39309</xdr:rowOff>
    </xdr:from>
    <xdr:to>
      <xdr:col>21</xdr:col>
      <xdr:colOff>179472</xdr:colOff>
      <xdr:row>48</xdr:row>
      <xdr:rowOff>39309</xdr:rowOff>
    </xdr:to>
    <xdr:pic>
      <xdr:nvPicPr>
        <xdr:cNvPr id="24" name="Slika 23">
          <a:extLst>
            <a:ext uri="{FF2B5EF4-FFF2-40B4-BE49-F238E27FC236}">
              <a16:creationId xmlns:a16="http://schemas.microsoft.com/office/drawing/2014/main" id="{B5D2F856-AC4F-4D69-8B16-377BB933EE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5489"/>
        <a:stretch/>
      </xdr:blipFill>
      <xdr:spPr>
        <a:xfrm>
          <a:off x="15353403" y="7836202"/>
          <a:ext cx="3934580" cy="1714500"/>
        </a:xfrm>
        <a:prstGeom prst="rect">
          <a:avLst/>
        </a:prstGeom>
      </xdr:spPr>
    </xdr:pic>
    <xdr:clientData/>
  </xdr:twoCellAnchor>
  <xdr:twoCellAnchor>
    <xdr:from>
      <xdr:col>2</xdr:col>
      <xdr:colOff>141817</xdr:colOff>
      <xdr:row>116</xdr:row>
      <xdr:rowOff>162983</xdr:rowOff>
    </xdr:from>
    <xdr:to>
      <xdr:col>13</xdr:col>
      <xdr:colOff>570442</xdr:colOff>
      <xdr:row>120</xdr:row>
      <xdr:rowOff>77258</xdr:rowOff>
    </xdr:to>
    <xdr:sp macro="" textlink="">
      <xdr:nvSpPr>
        <xdr:cNvPr id="25" name="PoljeZBesedilom 24">
          <a:extLst>
            <a:ext uri="{FF2B5EF4-FFF2-40B4-BE49-F238E27FC236}">
              <a16:creationId xmlns:a16="http://schemas.microsoft.com/office/drawing/2014/main" id="{25221364-E393-4919-A3B2-46E6874FADC2}"/>
            </a:ext>
          </a:extLst>
        </xdr:cNvPr>
        <xdr:cNvSpPr txBox="1"/>
      </xdr:nvSpPr>
      <xdr:spPr>
        <a:xfrm>
          <a:off x="5401734" y="22843066"/>
          <a:ext cx="83661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anketiranci</a:t>
          </a:r>
          <a:r>
            <a:rPr lang="sl-SI" sz="1100" baseline="0"/>
            <a:t> najraj pijejo gazirane brezalkoholne pijače. Nekoliko manj radi pijejo negazirane brezalkoholne pijače. Še nekoliko manj radi pijejo sadne sokove z dodanim sladkorjem. Za 4. izbiro pa so izbrali sadne sokove brez dodanega sladkorja.</a:t>
          </a:r>
          <a:endParaRPr lang="sl-SI" sz="1100"/>
        </a:p>
      </xdr:txBody>
    </xdr:sp>
    <xdr:clientData/>
  </xdr:twoCellAnchor>
  <xdr:twoCellAnchor>
    <xdr:from>
      <xdr:col>2</xdr:col>
      <xdr:colOff>19050</xdr:colOff>
      <xdr:row>161</xdr:row>
      <xdr:rowOff>171450</xdr:rowOff>
    </xdr:from>
    <xdr:to>
      <xdr:col>13</xdr:col>
      <xdr:colOff>447675</xdr:colOff>
      <xdr:row>165</xdr:row>
      <xdr:rowOff>85725</xdr:rowOff>
    </xdr:to>
    <xdr:sp macro="" textlink="">
      <xdr:nvSpPr>
        <xdr:cNvPr id="29" name="PoljeZBesedilom 28">
          <a:extLst>
            <a:ext uri="{FF2B5EF4-FFF2-40B4-BE49-F238E27FC236}">
              <a16:creationId xmlns:a16="http://schemas.microsoft.com/office/drawing/2014/main" id="{33FC11BA-FAD7-4251-8758-6829917D90C8}"/>
            </a:ext>
          </a:extLst>
        </xdr:cNvPr>
        <xdr:cNvSpPr txBox="1"/>
      </xdr:nvSpPr>
      <xdr:spPr>
        <a:xfrm>
          <a:off x="5276850" y="31632525"/>
          <a:ext cx="85820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anketiranci</a:t>
          </a:r>
          <a:r>
            <a:rPr lang="sl-SI" sz="1100" baseline="0"/>
            <a:t> najraj pijejo gazirane brezalkoholne pijače. Nekoliko manj radi pijejo negazirane brezalkoholne pijače. Še nekoliko manj radi pijejo sadne sokove z dodanim sladkorjem. Za 4. izbiro pa so izbrali sadne sokove brez dodanega sladkorja.</a:t>
          </a:r>
          <a:endParaRPr lang="sl-SI" sz="1100"/>
        </a:p>
      </xdr:txBody>
    </xdr:sp>
    <xdr:clientData/>
  </xdr:twoCellAnchor>
  <xdr:twoCellAnchor editAs="oneCell">
    <xdr:from>
      <xdr:col>16</xdr:col>
      <xdr:colOff>13606</xdr:colOff>
      <xdr:row>68</xdr:row>
      <xdr:rowOff>149679</xdr:rowOff>
    </xdr:from>
    <xdr:to>
      <xdr:col>22</xdr:col>
      <xdr:colOff>380998</xdr:colOff>
      <xdr:row>84</xdr:row>
      <xdr:rowOff>31297</xdr:rowOff>
    </xdr:to>
    <xdr:pic>
      <xdr:nvPicPr>
        <xdr:cNvPr id="36" name="Slika 35">
          <a:extLst>
            <a:ext uri="{FF2B5EF4-FFF2-40B4-BE49-F238E27FC236}">
              <a16:creationId xmlns:a16="http://schemas.microsoft.com/office/drawing/2014/main" id="{AC0AA169-19D5-4231-9923-194FDFE9ED1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3606" y="13471072"/>
          <a:ext cx="4848225" cy="3133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217716</xdr:colOff>
      <xdr:row>111</xdr:row>
      <xdr:rowOff>163286</xdr:rowOff>
    </xdr:from>
    <xdr:to>
      <xdr:col>22</xdr:col>
      <xdr:colOff>575583</xdr:colOff>
      <xdr:row>130</xdr:row>
      <xdr:rowOff>149679</xdr:rowOff>
    </xdr:to>
    <xdr:pic>
      <xdr:nvPicPr>
        <xdr:cNvPr id="38" name="Slika 37">
          <a:extLst>
            <a:ext uri="{FF2B5EF4-FFF2-40B4-BE49-F238E27FC236}">
              <a16:creationId xmlns:a16="http://schemas.microsoft.com/office/drawing/2014/main" id="{2E2E9536-0073-487F-AC1B-D064C330E0B9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7716" y="21880286"/>
          <a:ext cx="4838700" cy="381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819149</xdr:colOff>
      <xdr:row>100</xdr:row>
      <xdr:rowOff>9524</xdr:rowOff>
    </xdr:from>
    <xdr:to>
      <xdr:col>10</xdr:col>
      <xdr:colOff>533400</xdr:colOff>
      <xdr:row>114</xdr:row>
      <xdr:rowOff>152399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E0ED9651-A4C9-4A6F-9C93-04CC7D3F9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133349</xdr:colOff>
      <xdr:row>141</xdr:row>
      <xdr:rowOff>166687</xdr:rowOff>
    </xdr:from>
    <xdr:to>
      <xdr:col>9</xdr:col>
      <xdr:colOff>628649</xdr:colOff>
      <xdr:row>160</xdr:row>
      <xdr:rowOff>142875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A706F1B4-C997-431F-9963-9FD257705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24</xdr:row>
      <xdr:rowOff>152400</xdr:rowOff>
    </xdr:from>
    <xdr:to>
      <xdr:col>16</xdr:col>
      <xdr:colOff>542925</xdr:colOff>
      <xdr:row>27</xdr:row>
      <xdr:rowOff>28575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81525" y="4933950"/>
          <a:ext cx="76676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67 % anketirancev porabi na teden manj kot 10 €. 29 % anketirancev porabi od 10 € do 20 €. 5 % anketirancev</a:t>
          </a:r>
          <a:r>
            <a:rPr lang="sl-SI" sz="1100" baseline="0"/>
            <a:t> od 21 € do 30 €.</a:t>
          </a:r>
          <a:endParaRPr lang="sl-SI" sz="1100"/>
        </a:p>
      </xdr:txBody>
    </xdr:sp>
    <xdr:clientData/>
  </xdr:twoCellAnchor>
  <xdr:twoCellAnchor>
    <xdr:from>
      <xdr:col>4</xdr:col>
      <xdr:colOff>190500</xdr:colOff>
      <xdr:row>54</xdr:row>
      <xdr:rowOff>152400</xdr:rowOff>
    </xdr:from>
    <xdr:to>
      <xdr:col>16</xdr:col>
      <xdr:colOff>542925</xdr:colOff>
      <xdr:row>57</xdr:row>
      <xdr:rowOff>28575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81525" y="4933950"/>
          <a:ext cx="76676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67 % anketirancev porabi na teden manj kot 10 €. 29 % anketirancev porabi od 10 € do 20 €. 5 % anketirancev</a:t>
          </a:r>
          <a:r>
            <a:rPr lang="sl-SI" sz="1100" baseline="0"/>
            <a:t> od 21 € do 30 €.</a:t>
          </a:r>
          <a:endParaRPr lang="sl-SI" sz="1100"/>
        </a:p>
      </xdr:txBody>
    </xdr:sp>
    <xdr:clientData/>
  </xdr:twoCellAnchor>
  <xdr:twoCellAnchor>
    <xdr:from>
      <xdr:col>4</xdr:col>
      <xdr:colOff>190500</xdr:colOff>
      <xdr:row>82</xdr:row>
      <xdr:rowOff>152400</xdr:rowOff>
    </xdr:from>
    <xdr:to>
      <xdr:col>16</xdr:col>
      <xdr:colOff>542925</xdr:colOff>
      <xdr:row>85</xdr:row>
      <xdr:rowOff>28575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581525" y="4933950"/>
          <a:ext cx="76676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67 % anketirancev porabi na teden manj kot 10 €. 29 % anketirancev porabi od 10 € do 20 €. 5 % anketirancev</a:t>
          </a:r>
          <a:r>
            <a:rPr lang="sl-SI" sz="1100" baseline="0"/>
            <a:t> od 21 € do 30 €.</a:t>
          </a:r>
          <a:endParaRPr lang="sl-SI" sz="1100"/>
        </a:p>
      </xdr:txBody>
    </xdr:sp>
    <xdr:clientData/>
  </xdr:twoCellAnchor>
  <xdr:twoCellAnchor>
    <xdr:from>
      <xdr:col>4</xdr:col>
      <xdr:colOff>190500</xdr:colOff>
      <xdr:row>112</xdr:row>
      <xdr:rowOff>152400</xdr:rowOff>
    </xdr:from>
    <xdr:to>
      <xdr:col>16</xdr:col>
      <xdr:colOff>542925</xdr:colOff>
      <xdr:row>115</xdr:row>
      <xdr:rowOff>28575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581525" y="16402050"/>
          <a:ext cx="76676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67 % anketirancev porabi na teden manj kot 10 €. 29 % anketirancev porabi od 10 € do 20 €. 5 % anketirancev</a:t>
          </a:r>
          <a:r>
            <a:rPr lang="sl-SI" sz="1100" baseline="0"/>
            <a:t> od 21 € do 30 €.</a:t>
          </a:r>
          <a:endParaRPr lang="sl-SI" sz="1100"/>
        </a:p>
      </xdr:txBody>
    </xdr:sp>
    <xdr:clientData/>
  </xdr:twoCellAnchor>
  <xdr:twoCellAnchor>
    <xdr:from>
      <xdr:col>4</xdr:col>
      <xdr:colOff>190500</xdr:colOff>
      <xdr:row>142</xdr:row>
      <xdr:rowOff>152400</xdr:rowOff>
    </xdr:from>
    <xdr:to>
      <xdr:col>16</xdr:col>
      <xdr:colOff>542925</xdr:colOff>
      <xdr:row>145</xdr:row>
      <xdr:rowOff>28575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581525" y="22326600"/>
          <a:ext cx="76676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67 % anketirancev porabi na teden manj kot 10 €. 29 % anketirancev porabi od 10 € do 20 €. 5 % anketirancev</a:t>
          </a:r>
          <a:r>
            <a:rPr lang="sl-SI" sz="1100" baseline="0"/>
            <a:t> od 21 € do 30 €.</a:t>
          </a:r>
          <a:endParaRPr lang="sl-SI" sz="1100"/>
        </a:p>
      </xdr:txBody>
    </xdr:sp>
    <xdr:clientData/>
  </xdr:twoCellAnchor>
  <xdr:twoCellAnchor>
    <xdr:from>
      <xdr:col>4</xdr:col>
      <xdr:colOff>171450</xdr:colOff>
      <xdr:row>0</xdr:row>
      <xdr:rowOff>66675</xdr:rowOff>
    </xdr:from>
    <xdr:to>
      <xdr:col>11</xdr:col>
      <xdr:colOff>295275</xdr:colOff>
      <xdr:row>0</xdr:row>
      <xdr:rowOff>323850</xdr:rowOff>
    </xdr:to>
    <xdr:sp macro="" textlink="">
      <xdr:nvSpPr>
        <xdr:cNvPr id="8" name="PoljeZBesedilo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562475" y="66675"/>
          <a:ext cx="4391025" cy="257175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NAREDITI</a:t>
          </a:r>
          <a:r>
            <a:rPr lang="sl-SI" sz="1100" b="1" baseline="0">
              <a:solidFill>
                <a:schemeClr val="bg1"/>
              </a:solidFill>
            </a:rPr>
            <a:t> ANKETNO VPRAŠANJE: IZBIRNI GUMBI KLIKNITE TUKAJ?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28576</xdr:colOff>
      <xdr:row>0</xdr:row>
      <xdr:rowOff>19050</xdr:rowOff>
    </xdr:from>
    <xdr:to>
      <xdr:col>19</xdr:col>
      <xdr:colOff>123826</xdr:colOff>
      <xdr:row>0</xdr:row>
      <xdr:rowOff>342900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AED93D38-3DB4-4C03-A67B-B061D5BA5C48}"/>
            </a:ext>
          </a:extLst>
        </xdr:cNvPr>
        <xdr:cNvSpPr txBox="1"/>
      </xdr:nvSpPr>
      <xdr:spPr>
        <a:xfrm>
          <a:off x="9296401" y="19050"/>
          <a:ext cx="4362450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IZBIRNI GUMBI</a:t>
          </a:r>
        </a:p>
        <a:p>
          <a:endParaRPr lang="sl-SI" sz="1100"/>
        </a:p>
      </xdr:txBody>
    </xdr:sp>
    <xdr:clientData/>
  </xdr:twoCellAnchor>
  <xdr:twoCellAnchor editAs="oneCell">
    <xdr:from>
      <xdr:col>12</xdr:col>
      <xdr:colOff>9525</xdr:colOff>
      <xdr:row>0</xdr:row>
      <xdr:rowOff>390525</xdr:rowOff>
    </xdr:from>
    <xdr:to>
      <xdr:col>18</xdr:col>
      <xdr:colOff>380496</xdr:colOff>
      <xdr:row>11</xdr:row>
      <xdr:rowOff>94999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149F1657-449B-4E22-AC5D-0A8AACCFA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7350" y="390525"/>
          <a:ext cx="4028571" cy="20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57150</xdr:rowOff>
    </xdr:from>
    <xdr:to>
      <xdr:col>14</xdr:col>
      <xdr:colOff>47625</xdr:colOff>
      <xdr:row>26</xdr:row>
      <xdr:rowOff>161925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43300" y="4648200"/>
          <a:ext cx="76676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največ anketirancev</a:t>
          </a:r>
          <a:r>
            <a:rPr lang="sl-SI" sz="1100" baseline="0"/>
            <a:t> kupuje brezalkoholne pijače v trgovini. Malo anketirancev pa kupuje brezalkoholne pijače v gostilni.</a:t>
          </a:r>
          <a:endParaRPr lang="sl-SI" sz="1100"/>
        </a:p>
      </xdr:txBody>
    </xdr:sp>
    <xdr:clientData/>
  </xdr:twoCellAnchor>
  <xdr:twoCellAnchor>
    <xdr:from>
      <xdr:col>2</xdr:col>
      <xdr:colOff>266700</xdr:colOff>
      <xdr:row>52</xdr:row>
      <xdr:rowOff>57150</xdr:rowOff>
    </xdr:from>
    <xdr:to>
      <xdr:col>14</xdr:col>
      <xdr:colOff>47625</xdr:colOff>
      <xdr:row>55</xdr:row>
      <xdr:rowOff>161925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552825" y="4645025"/>
          <a:ext cx="75914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največ anketirancev</a:t>
          </a:r>
          <a:r>
            <a:rPr lang="sl-SI" sz="1100" baseline="0"/>
            <a:t> kupuje brezalkoholne pijače v trgovini. Malo anketirancev pa kupuje brezalkoholne pijače v gostilni.</a:t>
          </a:r>
          <a:endParaRPr lang="sl-SI" sz="1100"/>
        </a:p>
      </xdr:txBody>
    </xdr:sp>
    <xdr:clientData/>
  </xdr:twoCellAnchor>
  <xdr:twoCellAnchor>
    <xdr:from>
      <xdr:col>2</xdr:col>
      <xdr:colOff>266700</xdr:colOff>
      <xdr:row>82</xdr:row>
      <xdr:rowOff>57150</xdr:rowOff>
    </xdr:from>
    <xdr:to>
      <xdr:col>14</xdr:col>
      <xdr:colOff>47625</xdr:colOff>
      <xdr:row>85</xdr:row>
      <xdr:rowOff>161925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552825" y="4645025"/>
          <a:ext cx="75914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največ anketirancev</a:t>
          </a:r>
          <a:r>
            <a:rPr lang="sl-SI" sz="1100" baseline="0"/>
            <a:t> kupuje brezalkoholne pijače v trgovini. Malo anketirancev pa kupuje brezalkoholne pijače v gostilni.</a:t>
          </a:r>
          <a:endParaRPr lang="sl-SI" sz="1100"/>
        </a:p>
      </xdr:txBody>
    </xdr:sp>
    <xdr:clientData/>
  </xdr:twoCellAnchor>
  <xdr:twoCellAnchor>
    <xdr:from>
      <xdr:col>2</xdr:col>
      <xdr:colOff>266700</xdr:colOff>
      <xdr:row>112</xdr:row>
      <xdr:rowOff>57150</xdr:rowOff>
    </xdr:from>
    <xdr:to>
      <xdr:col>14</xdr:col>
      <xdr:colOff>47625</xdr:colOff>
      <xdr:row>115</xdr:row>
      <xdr:rowOff>161925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552825" y="4645025"/>
          <a:ext cx="75914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največ anketirancev</a:t>
          </a:r>
          <a:r>
            <a:rPr lang="sl-SI" sz="1100" baseline="0"/>
            <a:t> kupuje brezalkoholne pijače v trgovini. Malo anketirancev pa kupuje brezalkoholne pijače v gostilni.</a:t>
          </a:r>
          <a:endParaRPr lang="sl-SI" sz="1100"/>
        </a:p>
      </xdr:txBody>
    </xdr:sp>
    <xdr:clientData/>
  </xdr:twoCellAnchor>
  <xdr:twoCellAnchor>
    <xdr:from>
      <xdr:col>15</xdr:col>
      <xdr:colOff>9525</xdr:colOff>
      <xdr:row>0</xdr:row>
      <xdr:rowOff>381000</xdr:rowOff>
    </xdr:from>
    <xdr:to>
      <xdr:col>22</xdr:col>
      <xdr:colOff>600075</xdr:colOff>
      <xdr:row>2</xdr:row>
      <xdr:rowOff>114300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D6A96485-9B5C-428D-8FF5-0440A6E78117}"/>
            </a:ext>
          </a:extLst>
        </xdr:cNvPr>
        <xdr:cNvSpPr txBox="1"/>
      </xdr:nvSpPr>
      <xdr:spPr>
        <a:xfrm>
          <a:off x="11782425" y="381000"/>
          <a:ext cx="4857750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POTRDITVENA POLJA</a:t>
          </a:r>
        </a:p>
        <a:p>
          <a:endParaRPr lang="sl-SI" sz="1100"/>
        </a:p>
      </xdr:txBody>
    </xdr:sp>
    <xdr:clientData/>
  </xdr:twoCellAnchor>
  <xdr:twoCellAnchor editAs="oneCell">
    <xdr:from>
      <xdr:col>14</xdr:col>
      <xdr:colOff>581025</xdr:colOff>
      <xdr:row>3</xdr:row>
      <xdr:rowOff>9525</xdr:rowOff>
    </xdr:from>
    <xdr:to>
      <xdr:col>19</xdr:col>
      <xdr:colOff>485406</xdr:colOff>
      <xdr:row>14</xdr:row>
      <xdr:rowOff>9263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29B62F07-C00B-4889-BBBC-3F27FD47F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4325" y="790575"/>
          <a:ext cx="2952381" cy="2095238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0</xdr:row>
      <xdr:rowOff>38100</xdr:rowOff>
    </xdr:from>
    <xdr:to>
      <xdr:col>22</xdr:col>
      <xdr:colOff>476250</xdr:colOff>
      <xdr:row>0</xdr:row>
      <xdr:rowOff>295275</xdr:rowOff>
    </xdr:to>
    <xdr:sp macro="" textlink="">
      <xdr:nvSpPr>
        <xdr:cNvPr id="11" name="PoljeZBesedilom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BD94DA-7504-4EF5-9AAF-3EF7B069F3C1}"/>
            </a:ext>
          </a:extLst>
        </xdr:cNvPr>
        <xdr:cNvSpPr txBox="1"/>
      </xdr:nvSpPr>
      <xdr:spPr>
        <a:xfrm>
          <a:off x="11772900" y="38100"/>
          <a:ext cx="4743450" cy="257175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NAREDITI</a:t>
          </a:r>
          <a:r>
            <a:rPr lang="sl-SI" sz="1100" b="1" baseline="0">
              <a:solidFill>
                <a:schemeClr val="bg1"/>
              </a:solidFill>
            </a:rPr>
            <a:t> ANKETNO VPRAŠANJE: POTRDITVENA POLJA KLIKNITE TUKAJ?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511969</xdr:colOff>
      <xdr:row>27</xdr:row>
      <xdr:rowOff>0</xdr:rowOff>
    </xdr:from>
    <xdr:to>
      <xdr:col>17</xdr:col>
      <xdr:colOff>257175</xdr:colOff>
      <xdr:row>30</xdr:row>
      <xdr:rowOff>123825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476875" y="4953000"/>
          <a:ext cx="76390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42 % anketirancev</a:t>
          </a:r>
          <a:r>
            <a:rPr lang="sl-SI" sz="1100" baseline="0"/>
            <a:t> pije brezalkolne pijače, ker so jim všeč. 21 % anketirancev jih pije, da ne bi pili alkohola. 16 % anketirancev pije brezalkoholne pijače zaradi dobrega okusa oziroma, ker so žejni.</a:t>
          </a:r>
          <a:endParaRPr lang="sl-SI" sz="1100"/>
        </a:p>
      </xdr:txBody>
    </xdr:sp>
    <xdr:clientData/>
  </xdr:twoCellAnchor>
  <xdr:twoCellAnchor>
    <xdr:from>
      <xdr:col>4</xdr:col>
      <xdr:colOff>511969</xdr:colOff>
      <xdr:row>60</xdr:row>
      <xdr:rowOff>0</xdr:rowOff>
    </xdr:from>
    <xdr:to>
      <xdr:col>17</xdr:col>
      <xdr:colOff>257175</xdr:colOff>
      <xdr:row>63</xdr:row>
      <xdr:rowOff>123825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476875" y="4953000"/>
          <a:ext cx="76390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42 % anketirancev</a:t>
          </a:r>
          <a:r>
            <a:rPr lang="sl-SI" sz="1100" baseline="0"/>
            <a:t> pije brezalkolne pijače, ker so jim všeč. 21 % anketirancev jih pije, da ne bi pili alkohola. 16 % anketirancev pije brezalkoholne pijače zaradi dobrega okusa oziroma, ker so žejni.</a:t>
          </a:r>
          <a:endParaRPr lang="sl-SI" sz="1100"/>
        </a:p>
      </xdr:txBody>
    </xdr:sp>
    <xdr:clientData/>
  </xdr:twoCellAnchor>
  <xdr:twoCellAnchor>
    <xdr:from>
      <xdr:col>4</xdr:col>
      <xdr:colOff>511969</xdr:colOff>
      <xdr:row>93</xdr:row>
      <xdr:rowOff>0</xdr:rowOff>
    </xdr:from>
    <xdr:to>
      <xdr:col>17</xdr:col>
      <xdr:colOff>257175</xdr:colOff>
      <xdr:row>96</xdr:row>
      <xdr:rowOff>123825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476875" y="4953000"/>
          <a:ext cx="76390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42 % anketirancev</a:t>
          </a:r>
          <a:r>
            <a:rPr lang="sl-SI" sz="1100" baseline="0"/>
            <a:t> pije brezalkolne pijače, ker so jim všeč. 21 % anketirancev jih pije, da ne bi pili alkohola. 16 % anketirancev pije brezalkoholne pijače zaradi dobrega okusa oziroma, ker so žejni.</a:t>
          </a:r>
          <a:endParaRPr lang="sl-SI" sz="1100"/>
        </a:p>
      </xdr:txBody>
    </xdr:sp>
    <xdr:clientData/>
  </xdr:twoCellAnchor>
  <xdr:twoCellAnchor>
    <xdr:from>
      <xdr:col>4</xdr:col>
      <xdr:colOff>511969</xdr:colOff>
      <xdr:row>125</xdr:row>
      <xdr:rowOff>0</xdr:rowOff>
    </xdr:from>
    <xdr:to>
      <xdr:col>17</xdr:col>
      <xdr:colOff>257175</xdr:colOff>
      <xdr:row>128</xdr:row>
      <xdr:rowOff>123825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484019" y="18402300"/>
          <a:ext cx="7670006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42 % anketirancev</a:t>
          </a:r>
          <a:r>
            <a:rPr lang="sl-SI" sz="1100" baseline="0"/>
            <a:t> pije brezalkolne pijače, ker so jim všeč. 21 % anketirancev jih pije, da ne bi pili alkohola. 16 % anketirancev pije brezalkoholne pijače zaradi dobrega okusa oziroma, ker so žejni.</a:t>
          </a:r>
          <a:endParaRPr lang="sl-SI" sz="1100"/>
        </a:p>
      </xdr:txBody>
    </xdr:sp>
    <xdr:clientData/>
  </xdr:twoCellAnchor>
  <xdr:twoCellAnchor>
    <xdr:from>
      <xdr:col>4</xdr:col>
      <xdr:colOff>511969</xdr:colOff>
      <xdr:row>157</xdr:row>
      <xdr:rowOff>0</xdr:rowOff>
    </xdr:from>
    <xdr:to>
      <xdr:col>17</xdr:col>
      <xdr:colOff>257175</xdr:colOff>
      <xdr:row>160</xdr:row>
      <xdr:rowOff>123825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484019" y="18402300"/>
          <a:ext cx="7670006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42 % anketirancev</a:t>
          </a:r>
          <a:r>
            <a:rPr lang="sl-SI" sz="1100" baseline="0"/>
            <a:t> pije brezalkolne pijače, ker so jim všeč. 21 % anketirancev jih pije, da ne bi pili alkohola. 16 % anketirancev pije brezalkoholne pijače zaradi dobrega okusa oziroma, ker so žejni.</a:t>
          </a:r>
          <a:endParaRPr lang="sl-SI" sz="1100"/>
        </a:p>
      </xdr:txBody>
    </xdr:sp>
    <xdr:clientData/>
  </xdr:twoCellAnchor>
  <xdr:twoCellAnchor>
    <xdr:from>
      <xdr:col>13</xdr:col>
      <xdr:colOff>9525</xdr:colOff>
      <xdr:row>0</xdr:row>
      <xdr:rowOff>76199</xdr:rowOff>
    </xdr:from>
    <xdr:to>
      <xdr:col>20</xdr:col>
      <xdr:colOff>600075</xdr:colOff>
      <xdr:row>1</xdr:row>
      <xdr:rowOff>85724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38C243E3-26C2-4E2A-872E-B524FEC8FB2C}"/>
            </a:ext>
          </a:extLst>
        </xdr:cNvPr>
        <xdr:cNvSpPr txBox="1"/>
      </xdr:nvSpPr>
      <xdr:spPr>
        <a:xfrm>
          <a:off x="10467975" y="76199"/>
          <a:ext cx="4857750" cy="314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ODPRTO VPRAŠANJE</a:t>
          </a:r>
        </a:p>
        <a:p>
          <a:endParaRPr lang="sl-SI" sz="1100"/>
        </a:p>
      </xdr:txBody>
    </xdr:sp>
    <xdr:clientData/>
  </xdr:twoCellAnchor>
  <xdr:twoCellAnchor editAs="oneCell">
    <xdr:from>
      <xdr:col>12</xdr:col>
      <xdr:colOff>514350</xdr:colOff>
      <xdr:row>1</xdr:row>
      <xdr:rowOff>152400</xdr:rowOff>
    </xdr:from>
    <xdr:to>
      <xdr:col>24</xdr:col>
      <xdr:colOff>437245</xdr:colOff>
      <xdr:row>6</xdr:row>
      <xdr:rowOff>114186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C87595D-864D-4209-8E0D-E5B880AE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0" y="457200"/>
          <a:ext cx="7238095" cy="914286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7</xdr:row>
      <xdr:rowOff>0</xdr:rowOff>
    </xdr:from>
    <xdr:to>
      <xdr:col>19</xdr:col>
      <xdr:colOff>381000</xdr:colOff>
      <xdr:row>8</xdr:row>
      <xdr:rowOff>66675</xdr:rowOff>
    </xdr:to>
    <xdr:sp macro="" textlink="">
      <xdr:nvSpPr>
        <xdr:cNvPr id="10" name="PoljeZBesedilom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4C6B7A-1893-4F27-998A-B9328C9A18E6}"/>
            </a:ext>
          </a:extLst>
        </xdr:cNvPr>
        <xdr:cNvSpPr txBox="1"/>
      </xdr:nvSpPr>
      <xdr:spPr>
        <a:xfrm>
          <a:off x="10458450" y="1447800"/>
          <a:ext cx="4038600" cy="257175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NAREDITI</a:t>
          </a:r>
          <a:r>
            <a:rPr lang="sl-SI" sz="1100" b="1" baseline="0">
              <a:solidFill>
                <a:schemeClr val="bg1"/>
              </a:solidFill>
            </a:rPr>
            <a:t> ODPRTO ANKETNO VPRAŠANJE, KLIKNITE TUKAJ?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0</xdr:row>
      <xdr:rowOff>57150</xdr:rowOff>
    </xdr:from>
    <xdr:to>
      <xdr:col>20</xdr:col>
      <xdr:colOff>314325</xdr:colOff>
      <xdr:row>0</xdr:row>
      <xdr:rowOff>381000</xdr:rowOff>
    </xdr:to>
    <xdr:sp macro="" textlink="">
      <xdr:nvSpPr>
        <xdr:cNvPr id="10" name="PoljeZBesedilom 9">
          <a:extLst>
            <a:ext uri="{FF2B5EF4-FFF2-40B4-BE49-F238E27FC236}">
              <a16:creationId xmlns:a16="http://schemas.microsoft.com/office/drawing/2014/main" id="{15D9E072-41F7-491E-971B-DBCFB7B56EB7}"/>
            </a:ext>
          </a:extLst>
        </xdr:cNvPr>
        <xdr:cNvSpPr txBox="1"/>
      </xdr:nvSpPr>
      <xdr:spPr>
        <a:xfrm>
          <a:off x="12420600" y="57150"/>
          <a:ext cx="3914775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LESTVICA</a:t>
          </a:r>
        </a:p>
        <a:p>
          <a:endParaRPr lang="sl-SI" sz="1100"/>
        </a:p>
      </xdr:txBody>
    </xdr:sp>
    <xdr:clientData/>
  </xdr:twoCellAnchor>
  <xdr:twoCellAnchor editAs="oneCell">
    <xdr:from>
      <xdr:col>14</xdr:col>
      <xdr:colOff>52635</xdr:colOff>
      <xdr:row>1</xdr:row>
      <xdr:rowOff>38100</xdr:rowOff>
    </xdr:from>
    <xdr:to>
      <xdr:col>22</xdr:col>
      <xdr:colOff>313406</xdr:colOff>
      <xdr:row>11</xdr:row>
      <xdr:rowOff>142875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073AD86-DD7A-4575-9734-108A7F64D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6085" y="495300"/>
          <a:ext cx="5137571" cy="2009775"/>
        </a:xfrm>
        <a:prstGeom prst="rect">
          <a:avLst/>
        </a:prstGeom>
      </xdr:spPr>
    </xdr:pic>
    <xdr:clientData/>
  </xdr:twoCellAnchor>
  <xdr:twoCellAnchor>
    <xdr:from>
      <xdr:col>14</xdr:col>
      <xdr:colOff>247650</xdr:colOff>
      <xdr:row>13</xdr:row>
      <xdr:rowOff>66675</xdr:rowOff>
    </xdr:from>
    <xdr:to>
      <xdr:col>19</xdr:col>
      <xdr:colOff>0</xdr:colOff>
      <xdr:row>14</xdr:row>
      <xdr:rowOff>133350</xdr:rowOff>
    </xdr:to>
    <xdr:sp macro="" textlink="">
      <xdr:nvSpPr>
        <xdr:cNvPr id="14" name="PoljeZBesedilom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451004-D5A8-48C0-90E5-E19738575940}"/>
            </a:ext>
          </a:extLst>
        </xdr:cNvPr>
        <xdr:cNvSpPr txBox="1"/>
      </xdr:nvSpPr>
      <xdr:spPr>
        <a:xfrm>
          <a:off x="12611100" y="2809875"/>
          <a:ext cx="2800350" cy="257175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NAREDITI</a:t>
          </a:r>
          <a:r>
            <a:rPr lang="sl-SI" sz="1100" b="1" baseline="0">
              <a:solidFill>
                <a:schemeClr val="bg1"/>
              </a:solidFill>
            </a:rPr>
            <a:t> LESTVICO, KLIKNITE TUKAJ?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495300</xdr:colOff>
      <xdr:row>20</xdr:row>
      <xdr:rowOff>185737</xdr:rowOff>
    </xdr:from>
    <xdr:to>
      <xdr:col>13</xdr:col>
      <xdr:colOff>28575</xdr:colOff>
      <xdr:row>35</xdr:row>
      <xdr:rowOff>71437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C6106EFA-CE00-4A95-BD4A-6377875D0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514350</xdr:colOff>
      <xdr:row>36</xdr:row>
      <xdr:rowOff>19050</xdr:rowOff>
    </xdr:from>
    <xdr:to>
      <xdr:col>12</xdr:col>
      <xdr:colOff>800100</xdr:colOff>
      <xdr:row>39</xdr:row>
      <xdr:rowOff>85725</xdr:rowOff>
    </xdr:to>
    <xdr:sp macro="" textlink="">
      <xdr:nvSpPr>
        <xdr:cNvPr id="13" name="PoljeZBesedilom 12">
          <a:extLst>
            <a:ext uri="{FF2B5EF4-FFF2-40B4-BE49-F238E27FC236}">
              <a16:creationId xmlns:a16="http://schemas.microsoft.com/office/drawing/2014/main" id="{C8157B8D-944C-4EE1-9062-33A7B3B40E19}"/>
            </a:ext>
          </a:extLst>
        </xdr:cNvPr>
        <xdr:cNvSpPr txBox="1"/>
      </xdr:nvSpPr>
      <xdr:spPr>
        <a:xfrm>
          <a:off x="7229475" y="7143750"/>
          <a:ext cx="45053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so anketiranci dokaj zadovoljni z različnimi</a:t>
          </a:r>
          <a:r>
            <a:rPr lang="sl-SI" sz="1100" baseline="0"/>
            <a:t> okusi in bolj zdravim pakiranjem za brezalkoholne pijače. Nekoliko manj pa so zadovoljni z naravnostjo in dobrim okusom brezalkoholnih pijač.</a:t>
          </a:r>
          <a:endParaRPr lang="sl-SI" sz="1100"/>
        </a:p>
      </xdr:txBody>
    </xdr:sp>
    <xdr:clientData/>
  </xdr:twoCellAnchor>
  <xdr:twoCellAnchor>
    <xdr:from>
      <xdr:col>14</xdr:col>
      <xdr:colOff>57150</xdr:colOff>
      <xdr:row>42</xdr:row>
      <xdr:rowOff>57150</xdr:rowOff>
    </xdr:from>
    <xdr:to>
      <xdr:col>20</xdr:col>
      <xdr:colOff>314325</xdr:colOff>
      <xdr:row>42</xdr:row>
      <xdr:rowOff>381000</xdr:rowOff>
    </xdr:to>
    <xdr:sp macro="" textlink="">
      <xdr:nvSpPr>
        <xdr:cNvPr id="27" name="PoljeZBesedilom 26">
          <a:extLst>
            <a:ext uri="{FF2B5EF4-FFF2-40B4-BE49-F238E27FC236}">
              <a16:creationId xmlns:a16="http://schemas.microsoft.com/office/drawing/2014/main" id="{4E683032-B610-43AB-B714-22C6280CFB7E}"/>
            </a:ext>
          </a:extLst>
        </xdr:cNvPr>
        <xdr:cNvSpPr txBox="1"/>
      </xdr:nvSpPr>
      <xdr:spPr>
        <a:xfrm>
          <a:off x="12420600" y="57150"/>
          <a:ext cx="3914775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LESTVICA</a:t>
          </a:r>
        </a:p>
        <a:p>
          <a:endParaRPr lang="sl-SI" sz="1100"/>
        </a:p>
      </xdr:txBody>
    </xdr:sp>
    <xdr:clientData/>
  </xdr:twoCellAnchor>
  <xdr:oneCellAnchor>
    <xdr:from>
      <xdr:col>14</xdr:col>
      <xdr:colOff>52635</xdr:colOff>
      <xdr:row>43</xdr:row>
      <xdr:rowOff>38100</xdr:rowOff>
    </xdr:from>
    <xdr:ext cx="5137571" cy="2009775"/>
    <xdr:pic>
      <xdr:nvPicPr>
        <xdr:cNvPr id="28" name="Slika 27">
          <a:extLst>
            <a:ext uri="{FF2B5EF4-FFF2-40B4-BE49-F238E27FC236}">
              <a16:creationId xmlns:a16="http://schemas.microsoft.com/office/drawing/2014/main" id="{AF679D46-2F14-47CE-B8BA-B9DD27C9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6085" y="495300"/>
          <a:ext cx="5137571" cy="2009775"/>
        </a:xfrm>
        <a:prstGeom prst="rect">
          <a:avLst/>
        </a:prstGeom>
      </xdr:spPr>
    </xdr:pic>
    <xdr:clientData/>
  </xdr:oneCellAnchor>
  <xdr:twoCellAnchor>
    <xdr:from>
      <xdr:col>14</xdr:col>
      <xdr:colOff>247650</xdr:colOff>
      <xdr:row>55</xdr:row>
      <xdr:rowOff>66675</xdr:rowOff>
    </xdr:from>
    <xdr:to>
      <xdr:col>19</xdr:col>
      <xdr:colOff>0</xdr:colOff>
      <xdr:row>56</xdr:row>
      <xdr:rowOff>133350</xdr:rowOff>
    </xdr:to>
    <xdr:sp macro="" textlink="">
      <xdr:nvSpPr>
        <xdr:cNvPr id="29" name="PoljeZBesedilom 2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84A031-E989-4C1F-940C-FF1C36F32EB5}"/>
            </a:ext>
          </a:extLst>
        </xdr:cNvPr>
        <xdr:cNvSpPr txBox="1"/>
      </xdr:nvSpPr>
      <xdr:spPr>
        <a:xfrm>
          <a:off x="12611100" y="2809875"/>
          <a:ext cx="2800350" cy="257175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NAREDITI</a:t>
          </a:r>
          <a:r>
            <a:rPr lang="sl-SI" sz="1100" b="1" baseline="0">
              <a:solidFill>
                <a:schemeClr val="bg1"/>
              </a:solidFill>
            </a:rPr>
            <a:t> LESTVICO, KLIKNITE TUKAJ?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495300</xdr:colOff>
      <xdr:row>62</xdr:row>
      <xdr:rowOff>185737</xdr:rowOff>
    </xdr:from>
    <xdr:to>
      <xdr:col>13</xdr:col>
      <xdr:colOff>28575</xdr:colOff>
      <xdr:row>77</xdr:row>
      <xdr:rowOff>71437</xdr:rowOff>
    </xdr:to>
    <xdr:graphicFrame macro="">
      <xdr:nvGraphicFramePr>
        <xdr:cNvPr id="30" name="Grafikon 29">
          <a:extLst>
            <a:ext uri="{FF2B5EF4-FFF2-40B4-BE49-F238E27FC236}">
              <a16:creationId xmlns:a16="http://schemas.microsoft.com/office/drawing/2014/main" id="{5CA3FB27-BE84-4CB5-ACC5-8E25737C7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514350</xdr:colOff>
      <xdr:row>78</xdr:row>
      <xdr:rowOff>19050</xdr:rowOff>
    </xdr:from>
    <xdr:to>
      <xdr:col>12</xdr:col>
      <xdr:colOff>800100</xdr:colOff>
      <xdr:row>81</xdr:row>
      <xdr:rowOff>85725</xdr:rowOff>
    </xdr:to>
    <xdr:sp macro="" textlink="">
      <xdr:nvSpPr>
        <xdr:cNvPr id="31" name="PoljeZBesedilom 30">
          <a:extLst>
            <a:ext uri="{FF2B5EF4-FFF2-40B4-BE49-F238E27FC236}">
              <a16:creationId xmlns:a16="http://schemas.microsoft.com/office/drawing/2014/main" id="{09B6F724-087F-4A88-8554-A959C6E545FF}"/>
            </a:ext>
          </a:extLst>
        </xdr:cNvPr>
        <xdr:cNvSpPr txBox="1"/>
      </xdr:nvSpPr>
      <xdr:spPr>
        <a:xfrm>
          <a:off x="7229475" y="7143750"/>
          <a:ext cx="45053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so anketiranci dokaj zadovoljni z različnimi</a:t>
          </a:r>
          <a:r>
            <a:rPr lang="sl-SI" sz="1100" baseline="0"/>
            <a:t> okusi in bolj zdravim pakiranjem za brezalkoholne pijače. Nekoliko manj pa so zadovoljni z naravnostjo in dobrim okusom brezalkoholnih pijač.</a:t>
          </a:r>
          <a:endParaRPr lang="sl-SI" sz="1100"/>
        </a:p>
      </xdr:txBody>
    </xdr:sp>
    <xdr:clientData/>
  </xdr:twoCellAnchor>
  <xdr:twoCellAnchor>
    <xdr:from>
      <xdr:col>14</xdr:col>
      <xdr:colOff>57150</xdr:colOff>
      <xdr:row>84</xdr:row>
      <xdr:rowOff>57150</xdr:rowOff>
    </xdr:from>
    <xdr:to>
      <xdr:col>20</xdr:col>
      <xdr:colOff>314325</xdr:colOff>
      <xdr:row>84</xdr:row>
      <xdr:rowOff>381000</xdr:rowOff>
    </xdr:to>
    <xdr:sp macro="" textlink="">
      <xdr:nvSpPr>
        <xdr:cNvPr id="32" name="PoljeZBesedilom 31">
          <a:extLst>
            <a:ext uri="{FF2B5EF4-FFF2-40B4-BE49-F238E27FC236}">
              <a16:creationId xmlns:a16="http://schemas.microsoft.com/office/drawing/2014/main" id="{E7C07F35-1A12-42A3-9D55-8F1DFF3BBCF2}"/>
            </a:ext>
          </a:extLst>
        </xdr:cNvPr>
        <xdr:cNvSpPr txBox="1"/>
      </xdr:nvSpPr>
      <xdr:spPr>
        <a:xfrm>
          <a:off x="12420600" y="57150"/>
          <a:ext cx="3914775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LESTVICA</a:t>
          </a:r>
        </a:p>
        <a:p>
          <a:endParaRPr lang="sl-SI" sz="1100"/>
        </a:p>
      </xdr:txBody>
    </xdr:sp>
    <xdr:clientData/>
  </xdr:twoCellAnchor>
  <xdr:oneCellAnchor>
    <xdr:from>
      <xdr:col>14</xdr:col>
      <xdr:colOff>52635</xdr:colOff>
      <xdr:row>85</xdr:row>
      <xdr:rowOff>38100</xdr:rowOff>
    </xdr:from>
    <xdr:ext cx="5137571" cy="2009775"/>
    <xdr:pic>
      <xdr:nvPicPr>
        <xdr:cNvPr id="33" name="Slika 32">
          <a:extLst>
            <a:ext uri="{FF2B5EF4-FFF2-40B4-BE49-F238E27FC236}">
              <a16:creationId xmlns:a16="http://schemas.microsoft.com/office/drawing/2014/main" id="{7C8FDEFB-7DB8-4154-ABB3-B8BBEF8F8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6085" y="495300"/>
          <a:ext cx="5137571" cy="2009775"/>
        </a:xfrm>
        <a:prstGeom prst="rect">
          <a:avLst/>
        </a:prstGeom>
      </xdr:spPr>
    </xdr:pic>
    <xdr:clientData/>
  </xdr:oneCellAnchor>
  <xdr:twoCellAnchor>
    <xdr:from>
      <xdr:col>14</xdr:col>
      <xdr:colOff>247650</xdr:colOff>
      <xdr:row>97</xdr:row>
      <xdr:rowOff>66675</xdr:rowOff>
    </xdr:from>
    <xdr:to>
      <xdr:col>19</xdr:col>
      <xdr:colOff>0</xdr:colOff>
      <xdr:row>98</xdr:row>
      <xdr:rowOff>133350</xdr:rowOff>
    </xdr:to>
    <xdr:sp macro="" textlink="">
      <xdr:nvSpPr>
        <xdr:cNvPr id="34" name="PoljeZBesedilom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CEE733-BC17-447D-AFF0-8ACB7830D870}"/>
            </a:ext>
          </a:extLst>
        </xdr:cNvPr>
        <xdr:cNvSpPr txBox="1"/>
      </xdr:nvSpPr>
      <xdr:spPr>
        <a:xfrm>
          <a:off x="12611100" y="2809875"/>
          <a:ext cx="2800350" cy="257175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NAREDITI</a:t>
          </a:r>
          <a:r>
            <a:rPr lang="sl-SI" sz="1100" b="1" baseline="0">
              <a:solidFill>
                <a:schemeClr val="bg1"/>
              </a:solidFill>
            </a:rPr>
            <a:t> LESTVICO, KLIKNITE TUKAJ?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495300</xdr:colOff>
      <xdr:row>104</xdr:row>
      <xdr:rowOff>185737</xdr:rowOff>
    </xdr:from>
    <xdr:to>
      <xdr:col>13</xdr:col>
      <xdr:colOff>28575</xdr:colOff>
      <xdr:row>119</xdr:row>
      <xdr:rowOff>71437</xdr:rowOff>
    </xdr:to>
    <xdr:graphicFrame macro="">
      <xdr:nvGraphicFramePr>
        <xdr:cNvPr id="35" name="Grafikon 34">
          <a:extLst>
            <a:ext uri="{FF2B5EF4-FFF2-40B4-BE49-F238E27FC236}">
              <a16:creationId xmlns:a16="http://schemas.microsoft.com/office/drawing/2014/main" id="{AE4021BC-AD6D-4BD4-8925-B99452117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514350</xdr:colOff>
      <xdr:row>120</xdr:row>
      <xdr:rowOff>19050</xdr:rowOff>
    </xdr:from>
    <xdr:to>
      <xdr:col>12</xdr:col>
      <xdr:colOff>800100</xdr:colOff>
      <xdr:row>123</xdr:row>
      <xdr:rowOff>85725</xdr:rowOff>
    </xdr:to>
    <xdr:sp macro="" textlink="">
      <xdr:nvSpPr>
        <xdr:cNvPr id="36" name="PoljeZBesedilom 35">
          <a:extLst>
            <a:ext uri="{FF2B5EF4-FFF2-40B4-BE49-F238E27FC236}">
              <a16:creationId xmlns:a16="http://schemas.microsoft.com/office/drawing/2014/main" id="{D70DF4BD-D154-46A5-8023-977E54258B59}"/>
            </a:ext>
          </a:extLst>
        </xdr:cNvPr>
        <xdr:cNvSpPr txBox="1"/>
      </xdr:nvSpPr>
      <xdr:spPr>
        <a:xfrm>
          <a:off x="7229475" y="7143750"/>
          <a:ext cx="45053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so anketiranci dokaj zadovoljni z različnimi</a:t>
          </a:r>
          <a:r>
            <a:rPr lang="sl-SI" sz="1100" baseline="0"/>
            <a:t> okusi in bolj zdravim pakiranjem za brezalkoholne pijače. Nekoliko manj pa so zadovoljni z naravnostjo in dobrim okusom brezalkoholnih pijač.</a:t>
          </a:r>
          <a:endParaRPr lang="sl-SI" sz="1100"/>
        </a:p>
      </xdr:txBody>
    </xdr:sp>
    <xdr:clientData/>
  </xdr:twoCellAnchor>
  <xdr:twoCellAnchor>
    <xdr:from>
      <xdr:col>14</xdr:col>
      <xdr:colOff>57150</xdr:colOff>
      <xdr:row>126</xdr:row>
      <xdr:rowOff>57150</xdr:rowOff>
    </xdr:from>
    <xdr:to>
      <xdr:col>20</xdr:col>
      <xdr:colOff>314325</xdr:colOff>
      <xdr:row>126</xdr:row>
      <xdr:rowOff>381000</xdr:rowOff>
    </xdr:to>
    <xdr:sp macro="" textlink="">
      <xdr:nvSpPr>
        <xdr:cNvPr id="42" name="PoljeZBesedilom 41">
          <a:extLst>
            <a:ext uri="{FF2B5EF4-FFF2-40B4-BE49-F238E27FC236}">
              <a16:creationId xmlns:a16="http://schemas.microsoft.com/office/drawing/2014/main" id="{40345896-6317-4BA1-B808-B94AB93AAF8A}"/>
            </a:ext>
          </a:extLst>
        </xdr:cNvPr>
        <xdr:cNvSpPr txBox="1"/>
      </xdr:nvSpPr>
      <xdr:spPr>
        <a:xfrm>
          <a:off x="12420600" y="57150"/>
          <a:ext cx="3914775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LESTVICA</a:t>
          </a:r>
        </a:p>
        <a:p>
          <a:endParaRPr lang="sl-SI" sz="1100"/>
        </a:p>
      </xdr:txBody>
    </xdr:sp>
    <xdr:clientData/>
  </xdr:twoCellAnchor>
  <xdr:oneCellAnchor>
    <xdr:from>
      <xdr:col>14</xdr:col>
      <xdr:colOff>52635</xdr:colOff>
      <xdr:row>127</xdr:row>
      <xdr:rowOff>38100</xdr:rowOff>
    </xdr:from>
    <xdr:ext cx="5137571" cy="2009775"/>
    <xdr:pic>
      <xdr:nvPicPr>
        <xdr:cNvPr id="43" name="Slika 42">
          <a:extLst>
            <a:ext uri="{FF2B5EF4-FFF2-40B4-BE49-F238E27FC236}">
              <a16:creationId xmlns:a16="http://schemas.microsoft.com/office/drawing/2014/main" id="{E4FA00A2-DA1D-4C41-AEB0-D762E688B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6085" y="495300"/>
          <a:ext cx="5137571" cy="2009775"/>
        </a:xfrm>
        <a:prstGeom prst="rect">
          <a:avLst/>
        </a:prstGeom>
      </xdr:spPr>
    </xdr:pic>
    <xdr:clientData/>
  </xdr:oneCellAnchor>
  <xdr:twoCellAnchor>
    <xdr:from>
      <xdr:col>14</xdr:col>
      <xdr:colOff>247650</xdr:colOff>
      <xdr:row>139</xdr:row>
      <xdr:rowOff>66675</xdr:rowOff>
    </xdr:from>
    <xdr:to>
      <xdr:col>19</xdr:col>
      <xdr:colOff>0</xdr:colOff>
      <xdr:row>140</xdr:row>
      <xdr:rowOff>133350</xdr:rowOff>
    </xdr:to>
    <xdr:sp macro="" textlink="">
      <xdr:nvSpPr>
        <xdr:cNvPr id="44" name="PoljeZBesedilom 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1E30E3-3ABA-452F-83D4-75529602CB91}"/>
            </a:ext>
          </a:extLst>
        </xdr:cNvPr>
        <xdr:cNvSpPr txBox="1"/>
      </xdr:nvSpPr>
      <xdr:spPr>
        <a:xfrm>
          <a:off x="12611100" y="2809875"/>
          <a:ext cx="2800350" cy="257175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NAREDITI</a:t>
          </a:r>
          <a:r>
            <a:rPr lang="sl-SI" sz="1100" b="1" baseline="0">
              <a:solidFill>
                <a:schemeClr val="bg1"/>
              </a:solidFill>
            </a:rPr>
            <a:t> LESTVICO, KLIKNITE TUKAJ?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495300</xdr:colOff>
      <xdr:row>146</xdr:row>
      <xdr:rowOff>185737</xdr:rowOff>
    </xdr:from>
    <xdr:to>
      <xdr:col>13</xdr:col>
      <xdr:colOff>28575</xdr:colOff>
      <xdr:row>161</xdr:row>
      <xdr:rowOff>71437</xdr:rowOff>
    </xdr:to>
    <xdr:graphicFrame macro="">
      <xdr:nvGraphicFramePr>
        <xdr:cNvPr id="45" name="Grafikon 44">
          <a:extLst>
            <a:ext uri="{FF2B5EF4-FFF2-40B4-BE49-F238E27FC236}">
              <a16:creationId xmlns:a16="http://schemas.microsoft.com/office/drawing/2014/main" id="{BF16E230-F753-4AFB-9DEF-3D9C5B1C7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514350</xdr:colOff>
      <xdr:row>162</xdr:row>
      <xdr:rowOff>19050</xdr:rowOff>
    </xdr:from>
    <xdr:to>
      <xdr:col>12</xdr:col>
      <xdr:colOff>800100</xdr:colOff>
      <xdr:row>165</xdr:row>
      <xdr:rowOff>85725</xdr:rowOff>
    </xdr:to>
    <xdr:sp macro="" textlink="">
      <xdr:nvSpPr>
        <xdr:cNvPr id="46" name="PoljeZBesedilom 45">
          <a:extLst>
            <a:ext uri="{FF2B5EF4-FFF2-40B4-BE49-F238E27FC236}">
              <a16:creationId xmlns:a16="http://schemas.microsoft.com/office/drawing/2014/main" id="{F79D9141-F357-4F55-ACFB-74020CA46FD8}"/>
            </a:ext>
          </a:extLst>
        </xdr:cNvPr>
        <xdr:cNvSpPr txBox="1"/>
      </xdr:nvSpPr>
      <xdr:spPr>
        <a:xfrm>
          <a:off x="7229475" y="7143750"/>
          <a:ext cx="45053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so anketiranci dokaj zadovoljni z različnimi</a:t>
          </a:r>
          <a:r>
            <a:rPr lang="sl-SI" sz="1100" baseline="0"/>
            <a:t> okusi in bolj zdravim pakiranjem za brezalkoholne pijače. Nekoliko manj pa so zadovoljni z naravnostjo in dobrim okusom brezalkoholnih pijač.</a:t>
          </a:r>
          <a:endParaRPr lang="sl-SI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38100</xdr:rowOff>
    </xdr:from>
    <xdr:to>
      <xdr:col>8</xdr:col>
      <xdr:colOff>257175</xdr:colOff>
      <xdr:row>28</xdr:row>
      <xdr:rowOff>161925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4800600"/>
          <a:ext cx="76676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na 38 % anketirancev ima</a:t>
          </a:r>
          <a:r>
            <a:rPr lang="sl-SI" sz="1100" baseline="0"/>
            <a:t> blagovna znamka na nakup brezalkoholnih pijač sreden vpliv. Na 33 % anketirancev blagovna znamka ne vpliva. Na 10 % anketirancev dokaj vpliva. Na 14 % anketirancev pa blagovna znamka zelo vpliva.</a:t>
          </a:r>
          <a:endParaRPr lang="sl-SI" sz="1100"/>
        </a:p>
      </xdr:txBody>
    </xdr:sp>
    <xdr:clientData/>
  </xdr:twoCellAnchor>
  <xdr:twoCellAnchor>
    <xdr:from>
      <xdr:col>0</xdr:col>
      <xdr:colOff>142875</xdr:colOff>
      <xdr:row>10</xdr:row>
      <xdr:rowOff>109537</xdr:rowOff>
    </xdr:from>
    <xdr:to>
      <xdr:col>3</xdr:col>
      <xdr:colOff>352425</xdr:colOff>
      <xdr:row>24</xdr:row>
      <xdr:rowOff>185737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361950</xdr:colOff>
      <xdr:row>0</xdr:row>
      <xdr:rowOff>76200</xdr:rowOff>
    </xdr:from>
    <xdr:to>
      <xdr:col>18</xdr:col>
      <xdr:colOff>600075</xdr:colOff>
      <xdr:row>38</xdr:row>
      <xdr:rowOff>0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7772400" y="76200"/>
          <a:ext cx="6334125" cy="7372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17anonymous1</a:t>
          </a:r>
          <a:endParaRPr lang="sl-SI">
            <a:effectLst/>
          </a:endParaRPr>
        </a:p>
        <a:p>
          <a:endParaRPr lang="sl-SI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9anonymous2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19anonymous3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5anonymous4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16anonymous4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>
              <a:effectLst/>
            </a:rPr>
            <a:t>10anonymous5</a:t>
          </a:r>
        </a:p>
        <a:p>
          <a:r>
            <a:rPr lang="sl-SI">
              <a:effectLst/>
            </a:rPr>
            <a:t>20anonymous5</a:t>
          </a:r>
        </a:p>
        <a:p>
          <a:r>
            <a:rPr lang="sl-SI">
              <a:effectLst/>
            </a:rPr>
            <a:t>21anonymous5</a:t>
          </a:r>
        </a:p>
        <a:p>
          <a:endParaRPr lang="sl-SI" sz="1100"/>
        </a:p>
      </xdr:txBody>
    </xdr:sp>
    <xdr:clientData/>
  </xdr:twoCellAnchor>
  <xdr:twoCellAnchor>
    <xdr:from>
      <xdr:col>19</xdr:col>
      <xdr:colOff>333375</xdr:colOff>
      <xdr:row>0</xdr:row>
      <xdr:rowOff>47625</xdr:rowOff>
    </xdr:from>
    <xdr:to>
      <xdr:col>23</xdr:col>
      <xdr:colOff>257175</xdr:colOff>
      <xdr:row>1</xdr:row>
      <xdr:rowOff>104775</xdr:rowOff>
    </xdr:to>
    <xdr:sp macro="" textlink="">
      <xdr:nvSpPr>
        <xdr:cNvPr id="3" name="PoljeZBesedilo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4449425" y="47625"/>
          <a:ext cx="2362200" cy="457200"/>
        </a:xfrm>
        <a:prstGeom prst="rect">
          <a:avLst/>
        </a:prstGeom>
        <a:solidFill>
          <a:srgbClr val="FF9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KAKO DELATI V</a:t>
          </a:r>
          <a:r>
            <a:rPr lang="sl-SI" sz="1100" b="1" baseline="0">
              <a:solidFill>
                <a:schemeClr val="bg1"/>
              </a:solidFill>
            </a:rPr>
            <a:t> RUMENEM POLJU, KLIKNITE TUKAJ?</a:t>
          </a:r>
          <a:endParaRPr lang="sl-SI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19</xdr:col>
      <xdr:colOff>57150</xdr:colOff>
      <xdr:row>0</xdr:row>
      <xdr:rowOff>257175</xdr:rowOff>
    </xdr:from>
    <xdr:to>
      <xdr:col>19</xdr:col>
      <xdr:colOff>304800</xdr:colOff>
      <xdr:row>0</xdr:row>
      <xdr:rowOff>257175</xdr:rowOff>
    </xdr:to>
    <xdr:cxnSp macro="">
      <xdr:nvCxnSpPr>
        <xdr:cNvPr id="8" name="Raven puščični povezovalnik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H="1">
          <a:off x="14173200" y="257175"/>
          <a:ext cx="247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70</xdr:row>
      <xdr:rowOff>38100</xdr:rowOff>
    </xdr:from>
    <xdr:to>
      <xdr:col>8</xdr:col>
      <xdr:colOff>257175</xdr:colOff>
      <xdr:row>72</xdr:row>
      <xdr:rowOff>161925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0" y="5197475"/>
          <a:ext cx="76390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na 38 % anketirancev ima</a:t>
          </a:r>
          <a:r>
            <a:rPr lang="sl-SI" sz="1100" baseline="0"/>
            <a:t> blagovna znamka na nakup brezalkoholnih pijač sreden vpliv. Na 33 % anketirancev blagovna znamka ne vpliva. Na 10 % anketirancev dokaj vpliva. Na 14 % anketirancev pa blagovna znamka zelo vpliva.</a:t>
          </a:r>
          <a:endParaRPr lang="sl-SI" sz="1100"/>
        </a:p>
      </xdr:txBody>
    </xdr:sp>
    <xdr:clientData/>
  </xdr:twoCellAnchor>
  <xdr:twoCellAnchor>
    <xdr:from>
      <xdr:col>8</xdr:col>
      <xdr:colOff>342900</xdr:colOff>
      <xdr:row>43</xdr:row>
      <xdr:rowOff>38100</xdr:rowOff>
    </xdr:from>
    <xdr:to>
      <xdr:col>18</xdr:col>
      <xdr:colOff>581025</xdr:colOff>
      <xdr:row>80</xdr:row>
      <xdr:rowOff>152400</xdr:rowOff>
    </xdr:to>
    <xdr:sp macro="" textlink="">
      <xdr:nvSpPr>
        <xdr:cNvPr id="12" name="PoljeZBesedilom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7753350" y="8439150"/>
          <a:ext cx="6334125" cy="7372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17anonymous1</a:t>
          </a:r>
          <a:endParaRPr lang="sl-SI">
            <a:effectLst/>
          </a:endParaRPr>
        </a:p>
        <a:p>
          <a:endParaRPr lang="sl-SI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9anonymous2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19anonymous3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5anonymous4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16anonymous4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>
              <a:effectLst/>
            </a:rPr>
            <a:t>10anonymous5</a:t>
          </a:r>
        </a:p>
        <a:p>
          <a:r>
            <a:rPr lang="sl-SI">
              <a:effectLst/>
            </a:rPr>
            <a:t>20anonymous5</a:t>
          </a:r>
        </a:p>
        <a:p>
          <a:r>
            <a:rPr lang="sl-SI">
              <a:effectLst/>
            </a:rPr>
            <a:t>21anonymous5</a:t>
          </a:r>
        </a:p>
        <a:p>
          <a:endParaRPr lang="sl-SI" sz="1100"/>
        </a:p>
      </xdr:txBody>
    </xdr:sp>
    <xdr:clientData/>
  </xdr:twoCellAnchor>
  <xdr:twoCellAnchor>
    <xdr:from>
      <xdr:col>0</xdr:col>
      <xdr:colOff>0</xdr:colOff>
      <xdr:row>115</xdr:row>
      <xdr:rowOff>38100</xdr:rowOff>
    </xdr:from>
    <xdr:to>
      <xdr:col>8</xdr:col>
      <xdr:colOff>257175</xdr:colOff>
      <xdr:row>117</xdr:row>
      <xdr:rowOff>161925</xdr:rowOff>
    </xdr:to>
    <xdr:sp macro="" textlink="">
      <xdr:nvSpPr>
        <xdr:cNvPr id="15" name="PoljeZBesedilom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0" y="5197475"/>
          <a:ext cx="76390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 grafa 1 je razvidno, da na 38 % anketirancev ima</a:t>
          </a:r>
          <a:r>
            <a:rPr lang="sl-SI" sz="1100" baseline="0"/>
            <a:t> blagovna znamka na nakup brezalkoholnih pijač sreden vpliv. Na 33 % anketirancev blagovna znamka ne vpliva. Na 10 % anketirancev dokaj vpliva. Na 14 % anketirancev pa blagovna znamka zelo vpliva.</a:t>
          </a:r>
          <a:endParaRPr lang="sl-SI" sz="1100"/>
        </a:p>
      </xdr:txBody>
    </xdr:sp>
    <xdr:clientData/>
  </xdr:twoCellAnchor>
  <xdr:twoCellAnchor>
    <xdr:from>
      <xdr:col>8</xdr:col>
      <xdr:colOff>333375</xdr:colOff>
      <xdr:row>89</xdr:row>
      <xdr:rowOff>104775</xdr:rowOff>
    </xdr:from>
    <xdr:to>
      <xdr:col>18</xdr:col>
      <xdr:colOff>571500</xdr:colOff>
      <xdr:row>127</xdr:row>
      <xdr:rowOff>28575</xdr:rowOff>
    </xdr:to>
    <xdr:sp macro="" textlink="">
      <xdr:nvSpPr>
        <xdr:cNvPr id="18" name="PoljeZBesedilom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7743825" y="17478375"/>
          <a:ext cx="6334125" cy="7372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14anonymous1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17anonymous1</a:t>
          </a:r>
          <a:endParaRPr lang="sl-SI">
            <a:effectLst/>
          </a:endParaRPr>
        </a:p>
        <a:p>
          <a:endParaRPr lang="sl-SI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9anonymous2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18anonymous3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19anonymous3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5anonymous4</a:t>
          </a:r>
          <a:endParaRPr lang="sl-SI">
            <a:effectLst/>
          </a:endParaRPr>
        </a:p>
        <a:p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16anonymous4</a:t>
          </a:r>
          <a:endParaRPr lang="sl-SI">
            <a:effectLst/>
          </a:endParaRPr>
        </a:p>
        <a:p>
          <a:endParaRPr lang="sl-SI">
            <a:effectLst/>
          </a:endParaRPr>
        </a:p>
        <a:p>
          <a:r>
            <a:rPr lang="sl-SI">
              <a:effectLst/>
            </a:rPr>
            <a:t>10anonymous5</a:t>
          </a:r>
        </a:p>
        <a:p>
          <a:r>
            <a:rPr lang="sl-SI">
              <a:effectLst/>
            </a:rPr>
            <a:t>20anonymous5</a:t>
          </a:r>
        </a:p>
        <a:p>
          <a:r>
            <a:rPr lang="sl-SI">
              <a:effectLst/>
            </a:rPr>
            <a:t>21anonymous5</a:t>
          </a:r>
        </a:p>
        <a:p>
          <a:endParaRPr lang="sl-SI" sz="1100"/>
        </a:p>
      </xdr:txBody>
    </xdr:sp>
    <xdr:clientData/>
  </xdr:twoCellAnchor>
  <xdr:twoCellAnchor>
    <xdr:from>
      <xdr:col>0</xdr:col>
      <xdr:colOff>142875</xdr:colOff>
      <xdr:row>53</xdr:row>
      <xdr:rowOff>80962</xdr:rowOff>
    </xdr:from>
    <xdr:to>
      <xdr:col>3</xdr:col>
      <xdr:colOff>349250</xdr:colOff>
      <xdr:row>67</xdr:row>
      <xdr:rowOff>157162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63500</xdr:colOff>
      <xdr:row>98</xdr:row>
      <xdr:rowOff>65087</xdr:rowOff>
    </xdr:from>
    <xdr:to>
      <xdr:col>3</xdr:col>
      <xdr:colOff>269875</xdr:colOff>
      <xdr:row>112</xdr:row>
      <xdr:rowOff>141287</xdr:rowOff>
    </xdr:to>
    <xdr:graphicFrame macro="">
      <xdr:nvGraphicFramePr>
        <xdr:cNvPr id="21" name="Grafikon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141983</xdr:colOff>
      <xdr:row>1</xdr:row>
      <xdr:rowOff>123824</xdr:rowOff>
    </xdr:from>
    <xdr:to>
      <xdr:col>18</xdr:col>
      <xdr:colOff>566253</xdr:colOff>
      <xdr:row>6</xdr:row>
      <xdr:rowOff>95249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8B7E0292-8380-47F4-A924-4A53D5EC0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0833" y="523874"/>
          <a:ext cx="4081870" cy="923925"/>
        </a:xfrm>
        <a:prstGeom prst="rect">
          <a:avLst/>
        </a:prstGeom>
      </xdr:spPr>
    </xdr:pic>
    <xdr:clientData/>
  </xdr:twoCellAnchor>
  <xdr:twoCellAnchor>
    <xdr:from>
      <xdr:col>12</xdr:col>
      <xdr:colOff>161925</xdr:colOff>
      <xdr:row>0</xdr:row>
      <xdr:rowOff>114300</xdr:rowOff>
    </xdr:from>
    <xdr:to>
      <xdr:col>18</xdr:col>
      <xdr:colOff>419100</xdr:colOff>
      <xdr:row>1</xdr:row>
      <xdr:rowOff>38100</xdr:rowOff>
    </xdr:to>
    <xdr:sp macro="" textlink="">
      <xdr:nvSpPr>
        <xdr:cNvPr id="22" name="PoljeZBesedilom 21">
          <a:extLst>
            <a:ext uri="{FF2B5EF4-FFF2-40B4-BE49-F238E27FC236}">
              <a16:creationId xmlns:a16="http://schemas.microsoft.com/office/drawing/2014/main" id="{1B351B7C-1BBD-438A-9881-E2F2B94CF6C9}"/>
            </a:ext>
          </a:extLst>
        </xdr:cNvPr>
        <xdr:cNvSpPr txBox="1"/>
      </xdr:nvSpPr>
      <xdr:spPr>
        <a:xfrm>
          <a:off x="10010775" y="114300"/>
          <a:ext cx="3914775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OCENA</a:t>
          </a:r>
        </a:p>
        <a:p>
          <a:endParaRPr lang="sl-SI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1</xdr:row>
      <xdr:rowOff>61912</xdr:rowOff>
    </xdr:from>
    <xdr:to>
      <xdr:col>12</xdr:col>
      <xdr:colOff>104775</xdr:colOff>
      <xdr:row>15</xdr:row>
      <xdr:rowOff>138112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14</xdr:col>
      <xdr:colOff>276225</xdr:colOff>
      <xdr:row>19</xdr:row>
      <xdr:rowOff>161925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000625" y="3429000"/>
          <a:ext cx="57626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aseline="0"/>
            <a:t>95 % anketirancev je bilo starih od 15 do 19 let. 5 % anketirancev pa je bilo starih od 20 do 25 let.</a:t>
          </a:r>
          <a:endParaRPr lang="sl-SI" sz="1100"/>
        </a:p>
      </xdr:txBody>
    </xdr:sp>
    <xdr:clientData/>
  </xdr:twoCellAnchor>
  <xdr:twoCellAnchor>
    <xdr:from>
      <xdr:col>12</xdr:col>
      <xdr:colOff>276225</xdr:colOff>
      <xdr:row>15</xdr:row>
      <xdr:rowOff>133351</xdr:rowOff>
    </xdr:from>
    <xdr:to>
      <xdr:col>18</xdr:col>
      <xdr:colOff>333374</xdr:colOff>
      <xdr:row>17</xdr:row>
      <xdr:rowOff>76201</xdr:rowOff>
    </xdr:to>
    <xdr:sp macro="" textlink="">
      <xdr:nvSpPr>
        <xdr:cNvPr id="4" name="Oblaček govora: pravokotn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544050" y="2990851"/>
          <a:ext cx="3714749" cy="323850"/>
        </a:xfrm>
        <a:prstGeom prst="wedgeRectCallou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l-SI" sz="1100"/>
            <a:t>Te</a:t>
          </a:r>
          <a:r>
            <a:rPr lang="sl-SI" sz="1100" baseline="0"/>
            <a:t> procente zapišite v uvod, kjer pišemo o rezultatih ankete.</a:t>
          </a:r>
          <a:endParaRPr lang="sl-SI" sz="1100"/>
        </a:p>
      </xdr:txBody>
    </xdr:sp>
    <xdr:clientData/>
  </xdr:twoCellAnchor>
  <xdr:twoCellAnchor editAs="oneCell">
    <xdr:from>
      <xdr:col>13</xdr:col>
      <xdr:colOff>323850</xdr:colOff>
      <xdr:row>7</xdr:row>
      <xdr:rowOff>28575</xdr:rowOff>
    </xdr:from>
    <xdr:to>
      <xdr:col>22</xdr:col>
      <xdr:colOff>379832</xdr:colOff>
      <xdr:row>9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01275" y="1362075"/>
          <a:ext cx="5542382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24</xdr:row>
      <xdr:rowOff>180975</xdr:rowOff>
    </xdr:from>
    <xdr:to>
      <xdr:col>2</xdr:col>
      <xdr:colOff>313968</xdr:colOff>
      <xdr:row>31</xdr:row>
      <xdr:rowOff>56999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7040379-F5C9-45D4-A972-859527B8D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4752975"/>
          <a:ext cx="2857143" cy="12095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3</xdr:col>
      <xdr:colOff>133350</xdr:colOff>
      <xdr:row>24</xdr:row>
      <xdr:rowOff>133350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5D5DE15D-5486-4814-A1CE-D1363912CB40}"/>
            </a:ext>
          </a:extLst>
        </xdr:cNvPr>
        <xdr:cNvSpPr txBox="1"/>
      </xdr:nvSpPr>
      <xdr:spPr>
        <a:xfrm>
          <a:off x="0" y="4381500"/>
          <a:ext cx="3914775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STAROST</a:t>
          </a:r>
        </a:p>
        <a:p>
          <a:endParaRPr lang="sl-SI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409574</xdr:colOff>
      <xdr:row>1</xdr:row>
      <xdr:rowOff>61911</xdr:rowOff>
    </xdr:from>
    <xdr:to>
      <xdr:col>13</xdr:col>
      <xdr:colOff>247649</xdr:colOff>
      <xdr:row>11</xdr:row>
      <xdr:rowOff>47624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21</xdr:row>
      <xdr:rowOff>114300</xdr:rowOff>
    </xdr:from>
    <xdr:to>
      <xdr:col>14</xdr:col>
      <xdr:colOff>47625</xdr:colOff>
      <xdr:row>23</xdr:row>
      <xdr:rowOff>85725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772025" y="4114800"/>
          <a:ext cx="57626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aseline="0"/>
            <a:t>Odgovore smo prejeli od 30 anketirancev, pri čemer je bilo 43 % ženski in 57 % moških.</a:t>
          </a:r>
          <a:endParaRPr lang="sl-SI" sz="1100"/>
        </a:p>
      </xdr:txBody>
    </xdr:sp>
    <xdr:clientData/>
  </xdr:twoCellAnchor>
  <xdr:twoCellAnchor>
    <xdr:from>
      <xdr:col>11</xdr:col>
      <xdr:colOff>47625</xdr:colOff>
      <xdr:row>17</xdr:row>
      <xdr:rowOff>1</xdr:rowOff>
    </xdr:from>
    <xdr:to>
      <xdr:col>17</xdr:col>
      <xdr:colOff>104774</xdr:colOff>
      <xdr:row>18</xdr:row>
      <xdr:rowOff>133351</xdr:rowOff>
    </xdr:to>
    <xdr:sp macro="" textlink="">
      <xdr:nvSpPr>
        <xdr:cNvPr id="4" name="Oblaček govora: pravokotn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8705850" y="3238501"/>
          <a:ext cx="3714749" cy="323850"/>
        </a:xfrm>
        <a:prstGeom prst="wedgeRectCallou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l-SI" sz="1100" b="1">
              <a:solidFill>
                <a:sysClr val="windowText" lastClr="000000"/>
              </a:solidFill>
            </a:rPr>
            <a:t>Te</a:t>
          </a:r>
          <a:r>
            <a:rPr lang="sl-SI" sz="1100" b="1" baseline="0">
              <a:solidFill>
                <a:sysClr val="windowText" lastClr="000000"/>
              </a:solidFill>
            </a:rPr>
            <a:t> procente zapišite v uvod, kjer pišemo o rezultatih ankete.</a:t>
          </a:r>
          <a:endParaRPr lang="sl-SI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180975</xdr:colOff>
      <xdr:row>11</xdr:row>
      <xdr:rowOff>28575</xdr:rowOff>
    </xdr:from>
    <xdr:to>
      <xdr:col>1</xdr:col>
      <xdr:colOff>409335</xdr:colOff>
      <xdr:row>17</xdr:row>
      <xdr:rowOff>66527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247CC91-93ED-48B5-99BC-0162A175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2124075"/>
          <a:ext cx="1923810" cy="118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3</xdr:col>
      <xdr:colOff>133350</xdr:colOff>
      <xdr:row>10</xdr:row>
      <xdr:rowOff>133350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DA17F771-284F-4DE8-AD1A-1466F53E7594}"/>
            </a:ext>
          </a:extLst>
        </xdr:cNvPr>
        <xdr:cNvSpPr txBox="1"/>
      </xdr:nvSpPr>
      <xdr:spPr>
        <a:xfrm>
          <a:off x="0" y="1714500"/>
          <a:ext cx="3914775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600" b="1">
              <a:solidFill>
                <a:srgbClr val="FF0000"/>
              </a:solidFill>
            </a:rPr>
            <a:t>OBLIKA</a:t>
          </a:r>
          <a:r>
            <a:rPr lang="sl-SI" sz="1600" b="1" baseline="0">
              <a:solidFill>
                <a:srgbClr val="FF0000"/>
              </a:solidFill>
            </a:rPr>
            <a:t> ANKETNEGA VPRAŠANJA: SPOL</a:t>
          </a:r>
        </a:p>
        <a:p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0"/>
  <sheetViews>
    <sheetView tabSelected="1" topLeftCell="D1" zoomScaleNormal="100" workbookViewId="0">
      <selection activeCell="A51" sqref="A51"/>
    </sheetView>
  </sheetViews>
  <sheetFormatPr defaultRowHeight="15" x14ac:dyDescent="0.25"/>
  <cols>
    <col min="1" max="1" width="41.140625" customWidth="1"/>
    <col min="2" max="2" width="37.7109375" customWidth="1"/>
    <col min="3" max="3" width="15.42578125" customWidth="1"/>
    <col min="5" max="5" width="13.85546875" customWidth="1"/>
    <col min="6" max="6" width="13.140625" customWidth="1"/>
    <col min="7" max="7" width="11.28515625" customWidth="1"/>
    <col min="8" max="8" width="13.28515625" customWidth="1"/>
    <col min="9" max="9" width="13.7109375" customWidth="1"/>
    <col min="10" max="10" width="10.42578125" customWidth="1"/>
    <col min="11" max="11" width="12.85546875" customWidth="1"/>
    <col min="12" max="12" width="12.5703125" customWidth="1"/>
    <col min="14" max="14" width="13.85546875" customWidth="1"/>
    <col min="15" max="15" width="12.28515625" customWidth="1"/>
    <col min="17" max="17" width="13" customWidth="1"/>
    <col min="18" max="18" width="12.140625" customWidth="1"/>
    <col min="20" max="20" width="14.28515625" customWidth="1"/>
  </cols>
  <sheetData>
    <row r="1" spans="1:14" ht="29.25" customHeight="1" x14ac:dyDescent="0.5">
      <c r="A1" s="25" t="s">
        <v>62</v>
      </c>
      <c r="C1" s="25"/>
    </row>
    <row r="2" spans="1:14" x14ac:dyDescent="0.25">
      <c r="A2" s="13" t="s">
        <v>12</v>
      </c>
      <c r="B2" s="14" t="s">
        <v>51</v>
      </c>
      <c r="C2" s="13" t="s">
        <v>4</v>
      </c>
      <c r="D2" s="13" t="s">
        <v>5</v>
      </c>
      <c r="E2" s="13" t="s">
        <v>6</v>
      </c>
      <c r="F2" s="13" t="s">
        <v>7</v>
      </c>
      <c r="G2" s="3" t="s">
        <v>15</v>
      </c>
      <c r="H2" s="13" t="s">
        <v>4</v>
      </c>
      <c r="I2" s="13" t="s">
        <v>5</v>
      </c>
      <c r="J2" s="13" t="s">
        <v>6</v>
      </c>
      <c r="K2" s="13" t="s">
        <v>7</v>
      </c>
      <c r="L2" s="13" t="s">
        <v>8</v>
      </c>
    </row>
    <row r="3" spans="1:14" x14ac:dyDescent="0.25">
      <c r="A3" s="12" t="s">
        <v>0</v>
      </c>
      <c r="B3" s="3" t="s">
        <v>11</v>
      </c>
      <c r="C3" s="9">
        <v>0</v>
      </c>
      <c r="D3" s="9">
        <v>0</v>
      </c>
      <c r="E3" s="9">
        <v>0</v>
      </c>
      <c r="F3" s="9">
        <v>0</v>
      </c>
      <c r="G3" s="7">
        <f>SUM(C3:F3)</f>
        <v>0</v>
      </c>
      <c r="H3" s="10">
        <f t="shared" ref="H3:K6" si="0">$B$7*C3</f>
        <v>0</v>
      </c>
      <c r="I3" s="10">
        <f t="shared" si="0"/>
        <v>0</v>
      </c>
      <c r="J3" s="10">
        <f t="shared" si="0"/>
        <v>0</v>
      </c>
      <c r="K3" s="10">
        <f t="shared" si="0"/>
        <v>0</v>
      </c>
      <c r="L3" s="10">
        <f>SUM(H3:K3)</f>
        <v>0</v>
      </c>
    </row>
    <row r="4" spans="1:14" x14ac:dyDescent="0.25">
      <c r="A4" s="12" t="s">
        <v>1</v>
      </c>
      <c r="B4" s="3" t="s">
        <v>11</v>
      </c>
      <c r="C4" s="9">
        <v>0</v>
      </c>
      <c r="D4" s="9">
        <v>0</v>
      </c>
      <c r="E4" s="9">
        <v>0</v>
      </c>
      <c r="F4" s="9">
        <v>0</v>
      </c>
      <c r="G4" s="7">
        <f>SUM(C4:F4)</f>
        <v>0</v>
      </c>
      <c r="H4" s="10">
        <f t="shared" si="0"/>
        <v>0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>SUM(H4:K4)</f>
        <v>0</v>
      </c>
    </row>
    <row r="5" spans="1:14" x14ac:dyDescent="0.25">
      <c r="A5" s="12" t="s">
        <v>2</v>
      </c>
      <c r="B5" s="3" t="s">
        <v>11</v>
      </c>
      <c r="C5" s="9">
        <v>0</v>
      </c>
      <c r="D5" s="9">
        <v>0</v>
      </c>
      <c r="E5" s="9">
        <v>0</v>
      </c>
      <c r="F5" s="9">
        <v>0</v>
      </c>
      <c r="G5" s="7">
        <f>SUM(C5:F5)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>SUM(H5:K5)</f>
        <v>0</v>
      </c>
    </row>
    <row r="6" spans="1:14" x14ac:dyDescent="0.25">
      <c r="A6" s="12" t="s">
        <v>3</v>
      </c>
      <c r="B6" s="3" t="s">
        <v>11</v>
      </c>
      <c r="C6" s="9">
        <v>0</v>
      </c>
      <c r="D6" s="9">
        <v>0</v>
      </c>
      <c r="E6" s="9">
        <v>0</v>
      </c>
      <c r="F6" s="9">
        <v>0</v>
      </c>
      <c r="G6" s="7">
        <f>SUM(C6:F6)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>SUM(H6:K6)</f>
        <v>0</v>
      </c>
    </row>
    <row r="7" spans="1:14" x14ac:dyDescent="0.25">
      <c r="A7" s="2" t="s">
        <v>9</v>
      </c>
      <c r="B7" s="8">
        <v>21</v>
      </c>
      <c r="C7" s="5" t="s">
        <v>20</v>
      </c>
      <c r="D7" s="5" t="s">
        <v>10</v>
      </c>
      <c r="E7" s="5" t="s">
        <v>10</v>
      </c>
      <c r="F7" s="5" t="s">
        <v>21</v>
      </c>
      <c r="G7" s="5" t="s">
        <v>22</v>
      </c>
      <c r="H7" s="5" t="s">
        <v>21</v>
      </c>
      <c r="I7" s="5" t="s">
        <v>21</v>
      </c>
      <c r="J7" s="5" t="s">
        <v>21</v>
      </c>
      <c r="K7" s="5" t="s">
        <v>21</v>
      </c>
      <c r="L7" s="5" t="s">
        <v>18</v>
      </c>
    </row>
    <row r="11" spans="1:14" x14ac:dyDescent="0.25">
      <c r="A11" s="13" t="s">
        <v>12</v>
      </c>
      <c r="B11" s="33" t="s">
        <v>16</v>
      </c>
      <c r="C11" s="34"/>
      <c r="D11" s="35"/>
      <c r="E11" s="33" t="s">
        <v>5</v>
      </c>
      <c r="F11" s="34"/>
      <c r="G11" s="35"/>
      <c r="H11" s="33" t="s">
        <v>6</v>
      </c>
      <c r="I11" s="34"/>
      <c r="J11" s="35"/>
      <c r="K11" s="33" t="s">
        <v>7</v>
      </c>
      <c r="L11" s="34"/>
      <c r="M11" s="35"/>
      <c r="N11" s="4" t="s">
        <v>18</v>
      </c>
    </row>
    <row r="12" spans="1:14" x14ac:dyDescent="0.25">
      <c r="A12" s="15" t="s">
        <v>17</v>
      </c>
      <c r="B12" s="4" t="s">
        <v>13</v>
      </c>
      <c r="C12" s="4" t="s">
        <v>14</v>
      </c>
      <c r="D12" s="4" t="s">
        <v>15</v>
      </c>
      <c r="E12" s="4" t="s">
        <v>13</v>
      </c>
      <c r="F12" s="4" t="s">
        <v>14</v>
      </c>
      <c r="G12" s="4" t="s">
        <v>15</v>
      </c>
      <c r="H12" s="4" t="s">
        <v>13</v>
      </c>
      <c r="I12" s="4" t="s">
        <v>14</v>
      </c>
      <c r="J12" s="4" t="s">
        <v>15</v>
      </c>
      <c r="K12" s="4" t="s">
        <v>13</v>
      </c>
      <c r="L12" s="4" t="s">
        <v>14</v>
      </c>
      <c r="M12" s="4" t="s">
        <v>15</v>
      </c>
      <c r="N12" s="4" t="s">
        <v>19</v>
      </c>
    </row>
    <row r="13" spans="1:14" x14ac:dyDescent="0.25">
      <c r="A13" s="2" t="str">
        <f>A3</f>
        <v>Gazirane brezalkoholne pijače</v>
      </c>
      <c r="B13" s="10">
        <f>H3</f>
        <v>0</v>
      </c>
      <c r="C13" s="10">
        <v>16</v>
      </c>
      <c r="D13" s="10">
        <f>B13*C13</f>
        <v>0</v>
      </c>
      <c r="E13" s="10">
        <f>I3</f>
        <v>0</v>
      </c>
      <c r="F13" s="10">
        <v>12</v>
      </c>
      <c r="G13" s="10">
        <f>E13*F13</f>
        <v>0</v>
      </c>
      <c r="H13" s="10">
        <f>J3</f>
        <v>0</v>
      </c>
      <c r="I13" s="10">
        <v>8</v>
      </c>
      <c r="J13" s="10">
        <f>H13*I13</f>
        <v>0</v>
      </c>
      <c r="K13" s="10">
        <f>K3</f>
        <v>0</v>
      </c>
      <c r="L13" s="10">
        <v>4</v>
      </c>
      <c r="M13" s="10">
        <f>K13*L13</f>
        <v>0</v>
      </c>
      <c r="N13" s="10">
        <f>D13+G13+J13+M13</f>
        <v>0</v>
      </c>
    </row>
    <row r="14" spans="1:14" x14ac:dyDescent="0.25">
      <c r="A14" s="2" t="str">
        <f>A4</f>
        <v>Negazirane brezalkoholne pijače</v>
      </c>
      <c r="B14" s="10">
        <f>H4</f>
        <v>0</v>
      </c>
      <c r="C14" s="10">
        <v>16</v>
      </c>
      <c r="D14" s="10">
        <f>B14*C14</f>
        <v>0</v>
      </c>
      <c r="E14" s="10">
        <f>I4</f>
        <v>0</v>
      </c>
      <c r="F14" s="10">
        <v>12</v>
      </c>
      <c r="G14" s="10">
        <f>E14*F14</f>
        <v>0</v>
      </c>
      <c r="H14" s="10">
        <f>J4</f>
        <v>0</v>
      </c>
      <c r="I14" s="10">
        <v>8</v>
      </c>
      <c r="J14" s="10">
        <f>H14*I14</f>
        <v>0</v>
      </c>
      <c r="K14" s="10">
        <f>K4</f>
        <v>0</v>
      </c>
      <c r="L14" s="10">
        <v>4</v>
      </c>
      <c r="M14" s="10">
        <f>K14*L14</f>
        <v>0</v>
      </c>
      <c r="N14" s="10">
        <f>D14+G14+J14+M14</f>
        <v>0</v>
      </c>
    </row>
    <row r="15" spans="1:14" x14ac:dyDescent="0.25">
      <c r="A15" s="2" t="str">
        <f>A5</f>
        <v>Sadne sokove brez dodanega sladkorja</v>
      </c>
      <c r="B15" s="10">
        <f>H5</f>
        <v>0</v>
      </c>
      <c r="C15" s="10">
        <v>16</v>
      </c>
      <c r="D15" s="10">
        <f>B15*C15</f>
        <v>0</v>
      </c>
      <c r="E15" s="10">
        <f>I5</f>
        <v>0</v>
      </c>
      <c r="F15" s="10">
        <v>12</v>
      </c>
      <c r="G15" s="10">
        <f>E15*F15</f>
        <v>0</v>
      </c>
      <c r="H15" s="10">
        <f>J5</f>
        <v>0</v>
      </c>
      <c r="I15" s="10">
        <v>8</v>
      </c>
      <c r="J15" s="10">
        <f>H15*I15</f>
        <v>0</v>
      </c>
      <c r="K15" s="10">
        <f>K5</f>
        <v>0</v>
      </c>
      <c r="L15" s="10">
        <v>4</v>
      </c>
      <c r="M15" s="10">
        <f>K15*L15</f>
        <v>0</v>
      </c>
      <c r="N15" s="10">
        <f>D15+G15+J15+M15</f>
        <v>0</v>
      </c>
    </row>
    <row r="16" spans="1:14" x14ac:dyDescent="0.25">
      <c r="A16" s="2" t="str">
        <f>A6</f>
        <v>Sadne sokove z dodanim sladkorjem</v>
      </c>
      <c r="B16" s="10">
        <f>H6</f>
        <v>0</v>
      </c>
      <c r="C16" s="10">
        <v>16</v>
      </c>
      <c r="D16" s="10">
        <f>B16*C16</f>
        <v>0</v>
      </c>
      <c r="E16" s="10">
        <f>I6</f>
        <v>0</v>
      </c>
      <c r="F16" s="10">
        <v>12</v>
      </c>
      <c r="G16" s="10">
        <f>E16*F16</f>
        <v>0</v>
      </c>
      <c r="H16" s="10">
        <f>J6</f>
        <v>0</v>
      </c>
      <c r="I16" s="10">
        <v>8</v>
      </c>
      <c r="J16" s="10">
        <f>H16*I16</f>
        <v>0</v>
      </c>
      <c r="K16" s="10">
        <f>K6</f>
        <v>0</v>
      </c>
      <c r="L16" s="10">
        <v>4</v>
      </c>
      <c r="M16" s="10">
        <f>K16*L16</f>
        <v>0</v>
      </c>
      <c r="N16" s="10">
        <f>D16+G16+J16+M16</f>
        <v>0</v>
      </c>
    </row>
    <row r="18" spans="1:2" x14ac:dyDescent="0.25">
      <c r="A18" s="13" t="str">
        <f>A11</f>
        <v>Naziv odgovora</v>
      </c>
      <c r="B18" s="13" t="s">
        <v>19</v>
      </c>
    </row>
    <row r="19" spans="1:2" x14ac:dyDescent="0.25">
      <c r="A19" s="2" t="str">
        <f>A13</f>
        <v>Gazirane brezalkoholne pijače</v>
      </c>
      <c r="B19" s="11">
        <f>N13</f>
        <v>0</v>
      </c>
    </row>
    <row r="20" spans="1:2" x14ac:dyDescent="0.25">
      <c r="A20" s="2" t="str">
        <f>A14</f>
        <v>Negazirane brezalkoholne pijače</v>
      </c>
      <c r="B20" s="11">
        <f>N14</f>
        <v>0</v>
      </c>
    </row>
    <row r="21" spans="1:2" x14ac:dyDescent="0.25">
      <c r="A21" s="2" t="str">
        <f>A15</f>
        <v>Sadne sokove brez dodanega sladkorja</v>
      </c>
      <c r="B21" s="11">
        <f>N15</f>
        <v>0</v>
      </c>
    </row>
    <row r="22" spans="1:2" x14ac:dyDescent="0.25">
      <c r="A22" s="2" t="str">
        <f>A16</f>
        <v>Sadne sokove z dodanim sladkorjem</v>
      </c>
      <c r="B22" s="11">
        <f>N16</f>
        <v>0</v>
      </c>
    </row>
    <row r="38" spans="1:11" ht="30" customHeight="1" x14ac:dyDescent="0.5">
      <c r="A38" s="36" t="s">
        <v>63</v>
      </c>
      <c r="B38" s="37"/>
      <c r="C38" s="37"/>
      <c r="D38" s="37"/>
      <c r="E38" s="37"/>
    </row>
    <row r="39" spans="1:11" x14ac:dyDescent="0.25">
      <c r="A39" s="13" t="s">
        <v>12</v>
      </c>
      <c r="B39" s="14" t="s">
        <v>51</v>
      </c>
      <c r="C39" s="13" t="s">
        <v>4</v>
      </c>
      <c r="D39" s="13" t="s">
        <v>5</v>
      </c>
      <c r="E39" s="13" t="s">
        <v>6</v>
      </c>
      <c r="F39" s="3" t="s">
        <v>15</v>
      </c>
      <c r="G39" s="13" t="s">
        <v>4</v>
      </c>
      <c r="H39" s="13" t="s">
        <v>5</v>
      </c>
      <c r="I39" s="13" t="s">
        <v>6</v>
      </c>
      <c r="J39" s="13" t="s">
        <v>8</v>
      </c>
    </row>
    <row r="40" spans="1:11" x14ac:dyDescent="0.25">
      <c r="A40" s="12" t="s">
        <v>0</v>
      </c>
      <c r="B40" s="3" t="s">
        <v>11</v>
      </c>
      <c r="C40" s="9">
        <v>0</v>
      </c>
      <c r="D40" s="9">
        <v>0</v>
      </c>
      <c r="E40" s="9">
        <v>0</v>
      </c>
      <c r="F40" s="7">
        <f>SUM(C40:E40)</f>
        <v>0</v>
      </c>
      <c r="G40" s="10">
        <f>$B$43*C40</f>
        <v>0</v>
      </c>
      <c r="H40" s="10">
        <f t="shared" ref="H40:I42" si="1">$B$43*D40</f>
        <v>0</v>
      </c>
      <c r="I40" s="10">
        <f t="shared" si="1"/>
        <v>0</v>
      </c>
      <c r="J40" s="10">
        <f>SUM(G40:I40)</f>
        <v>0</v>
      </c>
    </row>
    <row r="41" spans="1:11" x14ac:dyDescent="0.25">
      <c r="A41" s="12" t="s">
        <v>1</v>
      </c>
      <c r="B41" s="3" t="s">
        <v>11</v>
      </c>
      <c r="C41" s="9">
        <v>0</v>
      </c>
      <c r="D41" s="9">
        <v>0</v>
      </c>
      <c r="E41" s="9">
        <v>0</v>
      </c>
      <c r="F41" s="7">
        <f>SUM(C41:E41)</f>
        <v>0</v>
      </c>
      <c r="G41" s="10">
        <f t="shared" ref="G41:G42" si="2">$B$43*C41</f>
        <v>0</v>
      </c>
      <c r="H41" s="10">
        <f t="shared" si="1"/>
        <v>0</v>
      </c>
      <c r="I41" s="10">
        <f t="shared" si="1"/>
        <v>0</v>
      </c>
      <c r="J41" s="10">
        <f t="shared" ref="J41:J42" si="3">SUM(G41:I41)</f>
        <v>0</v>
      </c>
    </row>
    <row r="42" spans="1:11" x14ac:dyDescent="0.25">
      <c r="A42" s="12" t="s">
        <v>2</v>
      </c>
      <c r="B42" s="3" t="s">
        <v>11</v>
      </c>
      <c r="C42" s="9">
        <v>0</v>
      </c>
      <c r="D42" s="9">
        <v>0</v>
      </c>
      <c r="E42" s="9">
        <v>0</v>
      </c>
      <c r="F42" s="7">
        <f>SUM(C42:E42)</f>
        <v>0</v>
      </c>
      <c r="G42" s="10">
        <f t="shared" si="2"/>
        <v>0</v>
      </c>
      <c r="H42" s="10">
        <f t="shared" si="1"/>
        <v>0</v>
      </c>
      <c r="I42" s="10">
        <f t="shared" si="1"/>
        <v>0</v>
      </c>
      <c r="J42" s="10">
        <f t="shared" si="3"/>
        <v>0</v>
      </c>
    </row>
    <row r="43" spans="1:11" x14ac:dyDescent="0.25">
      <c r="A43" s="2" t="s">
        <v>9</v>
      </c>
      <c r="B43" s="8">
        <v>21</v>
      </c>
      <c r="C43" s="5" t="s">
        <v>20</v>
      </c>
      <c r="D43" s="5" t="s">
        <v>10</v>
      </c>
      <c r="E43" s="5" t="s">
        <v>10</v>
      </c>
      <c r="F43" s="5" t="s">
        <v>22</v>
      </c>
      <c r="G43" s="5" t="s">
        <v>21</v>
      </c>
      <c r="H43" s="5" t="s">
        <v>21</v>
      </c>
      <c r="I43" s="5" t="s">
        <v>21</v>
      </c>
      <c r="J43" s="5" t="s">
        <v>18</v>
      </c>
    </row>
    <row r="47" spans="1:11" x14ac:dyDescent="0.25">
      <c r="A47" s="13" t="s">
        <v>12</v>
      </c>
      <c r="B47" s="33" t="s">
        <v>16</v>
      </c>
      <c r="C47" s="34"/>
      <c r="D47" s="35"/>
      <c r="E47" s="33" t="s">
        <v>5</v>
      </c>
      <c r="F47" s="34"/>
      <c r="G47" s="35"/>
      <c r="H47" s="33" t="s">
        <v>6</v>
      </c>
      <c r="I47" s="34"/>
      <c r="J47" s="35"/>
      <c r="K47" s="4" t="s">
        <v>18</v>
      </c>
    </row>
    <row r="48" spans="1:11" x14ac:dyDescent="0.25">
      <c r="A48" s="15" t="s">
        <v>17</v>
      </c>
      <c r="B48" s="4" t="s">
        <v>13</v>
      </c>
      <c r="C48" s="4" t="s">
        <v>14</v>
      </c>
      <c r="D48" s="4" t="s">
        <v>15</v>
      </c>
      <c r="E48" s="4" t="s">
        <v>13</v>
      </c>
      <c r="F48" s="4" t="s">
        <v>14</v>
      </c>
      <c r="G48" s="4" t="s">
        <v>15</v>
      </c>
      <c r="H48" s="4" t="s">
        <v>13</v>
      </c>
      <c r="I48" s="4" t="s">
        <v>14</v>
      </c>
      <c r="J48" s="4" t="s">
        <v>15</v>
      </c>
      <c r="K48" s="4" t="s">
        <v>19</v>
      </c>
    </row>
    <row r="49" spans="1:11" x14ac:dyDescent="0.25">
      <c r="A49" s="2" t="str">
        <f>A40</f>
        <v>Gazirane brezalkoholne pijače</v>
      </c>
      <c r="B49" s="10">
        <f>G40</f>
        <v>0</v>
      </c>
      <c r="C49" s="10">
        <v>12</v>
      </c>
      <c r="D49" s="10">
        <f>B49*C49</f>
        <v>0</v>
      </c>
      <c r="E49" s="10">
        <f>H40</f>
        <v>0</v>
      </c>
      <c r="F49" s="10">
        <v>8</v>
      </c>
      <c r="G49" s="10">
        <f>E49*F49</f>
        <v>0</v>
      </c>
      <c r="H49" s="10">
        <f>I40</f>
        <v>0</v>
      </c>
      <c r="I49" s="10">
        <v>4</v>
      </c>
      <c r="J49" s="10">
        <f>H49*I49</f>
        <v>0</v>
      </c>
      <c r="K49" s="10">
        <f>D49+G49+J49</f>
        <v>0</v>
      </c>
    </row>
    <row r="50" spans="1:11" x14ac:dyDescent="0.25">
      <c r="A50" s="2" t="str">
        <f>A41</f>
        <v>Negazirane brezalkoholne pijače</v>
      </c>
      <c r="B50" s="10">
        <f>G41</f>
        <v>0</v>
      </c>
      <c r="C50" s="10">
        <v>12</v>
      </c>
      <c r="D50" s="10">
        <f>B50*C50</f>
        <v>0</v>
      </c>
      <c r="E50" s="10">
        <f>H41</f>
        <v>0</v>
      </c>
      <c r="F50" s="10">
        <v>8</v>
      </c>
      <c r="G50" s="10">
        <f>E50*F50</f>
        <v>0</v>
      </c>
      <c r="H50" s="10">
        <f>I41</f>
        <v>0</v>
      </c>
      <c r="I50" s="10">
        <v>4</v>
      </c>
      <c r="J50" s="10">
        <f>H50*I50</f>
        <v>0</v>
      </c>
      <c r="K50" s="10">
        <f>D50+G50+J50+N50</f>
        <v>0</v>
      </c>
    </row>
    <row r="51" spans="1:11" x14ac:dyDescent="0.25">
      <c r="A51" s="2" t="str">
        <f>A42</f>
        <v>Sadne sokove brez dodanega sladkorja</v>
      </c>
      <c r="B51" s="10">
        <f>G42</f>
        <v>0</v>
      </c>
      <c r="C51" s="10">
        <v>12</v>
      </c>
      <c r="D51" s="10">
        <f>B51*C51</f>
        <v>0</v>
      </c>
      <c r="E51" s="10">
        <f>H42</f>
        <v>0</v>
      </c>
      <c r="F51" s="10">
        <v>8</v>
      </c>
      <c r="G51" s="10">
        <f>E51*F51</f>
        <v>0</v>
      </c>
      <c r="H51" s="10">
        <f>I42</f>
        <v>0</v>
      </c>
      <c r="I51" s="10">
        <v>4</v>
      </c>
      <c r="J51" s="10">
        <f>H51*I51</f>
        <v>0</v>
      </c>
      <c r="K51" s="10">
        <f>D51+G51+J51+N51</f>
        <v>0</v>
      </c>
    </row>
    <row r="53" spans="1:11" x14ac:dyDescent="0.25">
      <c r="A53" s="13" t="str">
        <f>A47</f>
        <v>Naziv odgovora</v>
      </c>
      <c r="B53" s="13" t="s">
        <v>19</v>
      </c>
    </row>
    <row r="54" spans="1:11" x14ac:dyDescent="0.25">
      <c r="A54" s="2" t="str">
        <f>A49</f>
        <v>Gazirane brezalkoholne pijače</v>
      </c>
      <c r="B54" s="11">
        <f>K49</f>
        <v>0</v>
      </c>
    </row>
    <row r="55" spans="1:11" x14ac:dyDescent="0.25">
      <c r="A55" s="2" t="str">
        <f>A50</f>
        <v>Negazirane brezalkoholne pijače</v>
      </c>
      <c r="B55" s="11">
        <f>K50</f>
        <v>0</v>
      </c>
    </row>
    <row r="56" spans="1:11" x14ac:dyDescent="0.25">
      <c r="A56" s="2" t="str">
        <f>A51</f>
        <v>Sadne sokove brez dodanega sladkorja</v>
      </c>
      <c r="B56" s="11">
        <f>K51</f>
        <v>0</v>
      </c>
    </row>
    <row r="77" spans="1:14" ht="31.5" x14ac:dyDescent="0.5">
      <c r="A77" s="28" t="s">
        <v>64</v>
      </c>
      <c r="C77" s="28"/>
    </row>
    <row r="78" spans="1:14" x14ac:dyDescent="0.25">
      <c r="A78" s="13" t="s">
        <v>12</v>
      </c>
      <c r="B78" s="14" t="s">
        <v>51</v>
      </c>
      <c r="C78" s="13" t="s">
        <v>4</v>
      </c>
      <c r="D78" s="13" t="s">
        <v>5</v>
      </c>
      <c r="E78" s="13" t="s">
        <v>6</v>
      </c>
      <c r="F78" s="13" t="s">
        <v>7</v>
      </c>
      <c r="G78" s="13" t="s">
        <v>65</v>
      </c>
      <c r="H78" s="3" t="s">
        <v>15</v>
      </c>
      <c r="I78" s="13" t="s">
        <v>4</v>
      </c>
      <c r="J78" s="13" t="s">
        <v>5</v>
      </c>
      <c r="K78" s="13" t="s">
        <v>6</v>
      </c>
      <c r="L78" s="13" t="s">
        <v>7</v>
      </c>
      <c r="M78" s="13" t="s">
        <v>65</v>
      </c>
      <c r="N78" s="13" t="s">
        <v>8</v>
      </c>
    </row>
    <row r="79" spans="1:14" x14ac:dyDescent="0.25">
      <c r="A79" s="12" t="s">
        <v>0</v>
      </c>
      <c r="B79" s="3" t="s">
        <v>11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7">
        <f>SUM(C79:F79)</f>
        <v>0</v>
      </c>
      <c r="I79" s="10">
        <f>$B$84*C79</f>
        <v>0</v>
      </c>
      <c r="J79" s="10">
        <f t="shared" ref="J79:M83" si="4">$B$84*D79</f>
        <v>0</v>
      </c>
      <c r="K79" s="10">
        <f t="shared" si="4"/>
        <v>0</v>
      </c>
      <c r="L79" s="10">
        <f t="shared" si="4"/>
        <v>0</v>
      </c>
      <c r="M79" s="10">
        <f t="shared" si="4"/>
        <v>0</v>
      </c>
      <c r="N79" s="10">
        <f>SUM(I79:M79)</f>
        <v>0</v>
      </c>
    </row>
    <row r="80" spans="1:14" x14ac:dyDescent="0.25">
      <c r="A80" s="12" t="s">
        <v>1</v>
      </c>
      <c r="B80" s="3" t="s">
        <v>11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7">
        <f>SUM(C80:F80)</f>
        <v>0</v>
      </c>
      <c r="I80" s="10">
        <f t="shared" ref="I80:I83" si="5">$B$84*C80</f>
        <v>0</v>
      </c>
      <c r="J80" s="10">
        <f t="shared" si="4"/>
        <v>0</v>
      </c>
      <c r="K80" s="10">
        <f t="shared" si="4"/>
        <v>0</v>
      </c>
      <c r="L80" s="10">
        <f t="shared" si="4"/>
        <v>0</v>
      </c>
      <c r="M80" s="10">
        <f t="shared" si="4"/>
        <v>0</v>
      </c>
      <c r="N80" s="10">
        <f t="shared" ref="N80:N83" si="6">SUM(I80:M80)</f>
        <v>0</v>
      </c>
    </row>
    <row r="81" spans="1:17" x14ac:dyDescent="0.25">
      <c r="A81" s="12" t="s">
        <v>2</v>
      </c>
      <c r="B81" s="3" t="s">
        <v>11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7">
        <f>SUM(C81:F81)</f>
        <v>0</v>
      </c>
      <c r="I81" s="10">
        <f t="shared" si="5"/>
        <v>0</v>
      </c>
      <c r="J81" s="10">
        <f t="shared" si="4"/>
        <v>0</v>
      </c>
      <c r="K81" s="10">
        <f t="shared" si="4"/>
        <v>0</v>
      </c>
      <c r="L81" s="10">
        <f t="shared" si="4"/>
        <v>0</v>
      </c>
      <c r="M81" s="10">
        <f t="shared" si="4"/>
        <v>0</v>
      </c>
      <c r="N81" s="10">
        <f t="shared" si="6"/>
        <v>0</v>
      </c>
    </row>
    <row r="82" spans="1:17" x14ac:dyDescent="0.25">
      <c r="A82" s="12" t="s">
        <v>3</v>
      </c>
      <c r="B82" s="3" t="s">
        <v>11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7">
        <f>SUM(C82:F82)</f>
        <v>0</v>
      </c>
      <c r="I82" s="10">
        <f t="shared" si="5"/>
        <v>0</v>
      </c>
      <c r="J82" s="10">
        <f t="shared" si="4"/>
        <v>0</v>
      </c>
      <c r="K82" s="10">
        <f t="shared" si="4"/>
        <v>0</v>
      </c>
      <c r="L82" s="10">
        <f t="shared" si="4"/>
        <v>0</v>
      </c>
      <c r="M82" s="10">
        <f t="shared" si="4"/>
        <v>0</v>
      </c>
      <c r="N82" s="10">
        <f t="shared" si="6"/>
        <v>0</v>
      </c>
    </row>
    <row r="83" spans="1:17" x14ac:dyDescent="0.25">
      <c r="A83" s="12" t="s">
        <v>66</v>
      </c>
      <c r="B83" s="3" t="s">
        <v>11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7">
        <f>SUM(C83:F83)</f>
        <v>0</v>
      </c>
      <c r="I83" s="10">
        <f t="shared" si="5"/>
        <v>0</v>
      </c>
      <c r="J83" s="10">
        <f t="shared" si="4"/>
        <v>0</v>
      </c>
      <c r="K83" s="10">
        <f t="shared" si="4"/>
        <v>0</v>
      </c>
      <c r="L83" s="10">
        <f t="shared" si="4"/>
        <v>0</v>
      </c>
      <c r="M83" s="10">
        <f t="shared" si="4"/>
        <v>0</v>
      </c>
      <c r="N83" s="10">
        <f t="shared" si="6"/>
        <v>0</v>
      </c>
    </row>
    <row r="84" spans="1:17" x14ac:dyDescent="0.25">
      <c r="A84" s="2" t="s">
        <v>9</v>
      </c>
      <c r="B84" s="8">
        <v>21</v>
      </c>
      <c r="C84" s="5" t="s">
        <v>20</v>
      </c>
      <c r="D84" s="5" t="s">
        <v>10</v>
      </c>
      <c r="E84" s="5" t="s">
        <v>10</v>
      </c>
      <c r="F84" s="5" t="s">
        <v>21</v>
      </c>
      <c r="G84" s="29" t="s">
        <v>18</v>
      </c>
      <c r="H84" s="5" t="s">
        <v>22</v>
      </c>
      <c r="I84" s="5" t="s">
        <v>21</v>
      </c>
      <c r="J84" s="5" t="s">
        <v>21</v>
      </c>
      <c r="K84" s="5" t="s">
        <v>21</v>
      </c>
      <c r="L84" s="5" t="s">
        <v>21</v>
      </c>
      <c r="M84" s="29" t="s">
        <v>18</v>
      </c>
      <c r="N84" s="5" t="s">
        <v>18</v>
      </c>
    </row>
    <row r="88" spans="1:17" x14ac:dyDescent="0.25">
      <c r="A88" s="13" t="s">
        <v>12</v>
      </c>
      <c r="B88" s="33" t="s">
        <v>16</v>
      </c>
      <c r="C88" s="34"/>
      <c r="D88" s="35"/>
      <c r="E88" s="33" t="s">
        <v>5</v>
      </c>
      <c r="F88" s="34"/>
      <c r="G88" s="35"/>
      <c r="H88" s="33" t="s">
        <v>6</v>
      </c>
      <c r="I88" s="34"/>
      <c r="J88" s="35"/>
      <c r="K88" s="33" t="s">
        <v>7</v>
      </c>
      <c r="L88" s="34"/>
      <c r="M88" s="35"/>
      <c r="N88" s="33" t="s">
        <v>65</v>
      </c>
      <c r="O88" s="34"/>
      <c r="P88" s="35"/>
      <c r="Q88" s="4" t="s">
        <v>18</v>
      </c>
    </row>
    <row r="89" spans="1:17" x14ac:dyDescent="0.25">
      <c r="A89" s="15" t="s">
        <v>17</v>
      </c>
      <c r="B89" s="4" t="s">
        <v>13</v>
      </c>
      <c r="C89" s="4" t="s">
        <v>14</v>
      </c>
      <c r="D89" s="4" t="s">
        <v>15</v>
      </c>
      <c r="E89" s="4" t="s">
        <v>13</v>
      </c>
      <c r="F89" s="4" t="s">
        <v>14</v>
      </c>
      <c r="G89" s="4" t="s">
        <v>15</v>
      </c>
      <c r="H89" s="4" t="s">
        <v>13</v>
      </c>
      <c r="I89" s="4" t="s">
        <v>14</v>
      </c>
      <c r="J89" s="4" t="s">
        <v>15</v>
      </c>
      <c r="K89" s="4" t="s">
        <v>13</v>
      </c>
      <c r="L89" s="4" t="s">
        <v>14</v>
      </c>
      <c r="M89" s="4" t="s">
        <v>15</v>
      </c>
      <c r="N89" s="4" t="s">
        <v>13</v>
      </c>
      <c r="O89" s="4" t="s">
        <v>14</v>
      </c>
      <c r="P89" s="4" t="s">
        <v>15</v>
      </c>
      <c r="Q89" s="4" t="s">
        <v>19</v>
      </c>
    </row>
    <row r="90" spans="1:17" x14ac:dyDescent="0.25">
      <c r="A90" s="2" t="str">
        <f>A79</f>
        <v>Gazirane brezalkoholne pijače</v>
      </c>
      <c r="B90" s="10">
        <f>I79</f>
        <v>0</v>
      </c>
      <c r="C90" s="10">
        <v>20</v>
      </c>
      <c r="D90" s="10">
        <f>B90*C90</f>
        <v>0</v>
      </c>
      <c r="E90" s="10">
        <f>J79</f>
        <v>0</v>
      </c>
      <c r="F90" s="10">
        <v>16</v>
      </c>
      <c r="G90" s="10">
        <f>E90*F90</f>
        <v>0</v>
      </c>
      <c r="H90" s="10">
        <f>K79</f>
        <v>0</v>
      </c>
      <c r="I90" s="10">
        <v>12</v>
      </c>
      <c r="J90" s="10">
        <f>H90*I90</f>
        <v>0</v>
      </c>
      <c r="K90" s="10">
        <f>L79</f>
        <v>0</v>
      </c>
      <c r="L90" s="10">
        <v>8</v>
      </c>
      <c r="M90" s="10">
        <f>K90*L90</f>
        <v>0</v>
      </c>
      <c r="N90" s="10">
        <f>O79</f>
        <v>0</v>
      </c>
      <c r="O90" s="10">
        <v>4</v>
      </c>
      <c r="P90" s="10">
        <f>N90*O90</f>
        <v>0</v>
      </c>
      <c r="Q90" s="10">
        <f>D90+G90+J90+M90</f>
        <v>0</v>
      </c>
    </row>
    <row r="91" spans="1:17" x14ac:dyDescent="0.25">
      <c r="A91" s="2" t="str">
        <f>A80</f>
        <v>Negazirane brezalkoholne pijače</v>
      </c>
      <c r="B91" s="10">
        <f>I80</f>
        <v>0</v>
      </c>
      <c r="C91" s="10">
        <v>20</v>
      </c>
      <c r="D91" s="10">
        <f>B91*C91</f>
        <v>0</v>
      </c>
      <c r="E91" s="10">
        <f>J80</f>
        <v>0</v>
      </c>
      <c r="F91" s="10">
        <v>16</v>
      </c>
      <c r="G91" s="10">
        <f>E91*F91</f>
        <v>0</v>
      </c>
      <c r="H91" s="10">
        <f>K80</f>
        <v>0</v>
      </c>
      <c r="I91" s="10">
        <v>12</v>
      </c>
      <c r="J91" s="10">
        <f>H91*I91</f>
        <v>0</v>
      </c>
      <c r="K91" s="10">
        <f>L80</f>
        <v>0</v>
      </c>
      <c r="L91" s="10">
        <v>8</v>
      </c>
      <c r="M91" s="10">
        <f>K91*L91</f>
        <v>0</v>
      </c>
      <c r="N91" s="10">
        <f>O80</f>
        <v>0</v>
      </c>
      <c r="O91" s="10">
        <v>4</v>
      </c>
      <c r="P91" s="10">
        <f>N91*O91</f>
        <v>0</v>
      </c>
      <c r="Q91" s="10">
        <f>D91+G91+J91+M91</f>
        <v>0</v>
      </c>
    </row>
    <row r="92" spans="1:17" x14ac:dyDescent="0.25">
      <c r="A92" s="2" t="str">
        <f>A81</f>
        <v>Sadne sokove brez dodanega sladkorja</v>
      </c>
      <c r="B92" s="10">
        <f>I81</f>
        <v>0</v>
      </c>
      <c r="C92" s="10">
        <v>20</v>
      </c>
      <c r="D92" s="10">
        <f>B92*C92</f>
        <v>0</v>
      </c>
      <c r="E92" s="10">
        <f>J81</f>
        <v>0</v>
      </c>
      <c r="F92" s="10">
        <v>16</v>
      </c>
      <c r="G92" s="10">
        <f>E92*F92</f>
        <v>0</v>
      </c>
      <c r="H92" s="10">
        <f>K81</f>
        <v>0</v>
      </c>
      <c r="I92" s="10">
        <v>12</v>
      </c>
      <c r="J92" s="10">
        <f>H92*I92</f>
        <v>0</v>
      </c>
      <c r="K92" s="10">
        <f>L81</f>
        <v>0</v>
      </c>
      <c r="L92" s="10">
        <v>8</v>
      </c>
      <c r="M92" s="10">
        <f>K92*L92</f>
        <v>0</v>
      </c>
      <c r="N92" s="10">
        <f>O81</f>
        <v>0</v>
      </c>
      <c r="O92" s="10">
        <v>4</v>
      </c>
      <c r="P92" s="10">
        <f>N92*O92</f>
        <v>0</v>
      </c>
      <c r="Q92" s="10">
        <f>D92+G92+J92+M92</f>
        <v>0</v>
      </c>
    </row>
    <row r="93" spans="1:17" x14ac:dyDescent="0.25">
      <c r="A93" s="2" t="str">
        <f>A82</f>
        <v>Sadne sokove z dodanim sladkorjem</v>
      </c>
      <c r="B93" s="10">
        <f>I82</f>
        <v>0</v>
      </c>
      <c r="C93" s="10">
        <v>20</v>
      </c>
      <c r="D93" s="10">
        <f>B93*C93</f>
        <v>0</v>
      </c>
      <c r="E93" s="10">
        <f>J82</f>
        <v>0</v>
      </c>
      <c r="F93" s="10">
        <v>16</v>
      </c>
      <c r="G93" s="10">
        <f>E93*F93</f>
        <v>0</v>
      </c>
      <c r="H93" s="10">
        <f>K82</f>
        <v>0</v>
      </c>
      <c r="I93" s="10">
        <v>12</v>
      </c>
      <c r="J93" s="10">
        <f>H93*I93</f>
        <v>0</v>
      </c>
      <c r="K93" s="10">
        <f>L82</f>
        <v>0</v>
      </c>
      <c r="L93" s="10">
        <v>8</v>
      </c>
      <c r="M93" s="10">
        <f>K93*L93</f>
        <v>0</v>
      </c>
      <c r="N93" s="10">
        <f>O82</f>
        <v>0</v>
      </c>
      <c r="O93" s="10">
        <v>4</v>
      </c>
      <c r="P93" s="10">
        <f>N93*O93</f>
        <v>0</v>
      </c>
      <c r="Q93" s="10">
        <f>D93+G93+J93+M93</f>
        <v>0</v>
      </c>
    </row>
    <row r="94" spans="1:17" x14ac:dyDescent="0.25">
      <c r="A94" s="30" t="str">
        <f>A83</f>
        <v>Sadne bio sokove brez dodanega sladkorja</v>
      </c>
      <c r="B94" s="10">
        <f>I83</f>
        <v>0</v>
      </c>
      <c r="C94" s="10">
        <v>20</v>
      </c>
      <c r="D94" s="10">
        <f>B94*C94</f>
        <v>0</v>
      </c>
      <c r="E94" s="10">
        <f>J83</f>
        <v>0</v>
      </c>
      <c r="F94" s="10">
        <v>16</v>
      </c>
      <c r="G94" s="10">
        <f>E94*F94</f>
        <v>0</v>
      </c>
      <c r="H94" s="10">
        <f>K83</f>
        <v>0</v>
      </c>
      <c r="I94" s="10">
        <v>12</v>
      </c>
      <c r="J94" s="10">
        <f>H94*I94</f>
        <v>0</v>
      </c>
      <c r="K94" s="10">
        <f>L83</f>
        <v>0</v>
      </c>
      <c r="L94" s="10">
        <v>8</v>
      </c>
      <c r="M94" s="10">
        <f>K94*L94</f>
        <v>0</v>
      </c>
      <c r="N94" s="10">
        <f>O83</f>
        <v>0</v>
      </c>
      <c r="O94" s="10">
        <v>4</v>
      </c>
      <c r="P94" s="10">
        <f>N94*O94</f>
        <v>0</v>
      </c>
      <c r="Q94" s="10">
        <f>D94+G94+J94+M94</f>
        <v>0</v>
      </c>
    </row>
    <row r="97" spans="1:2" x14ac:dyDescent="0.25">
      <c r="A97" s="13" t="str">
        <f>A88</f>
        <v>Naziv odgovora</v>
      </c>
      <c r="B97" s="13" t="s">
        <v>19</v>
      </c>
    </row>
    <row r="98" spans="1:2" x14ac:dyDescent="0.25">
      <c r="A98" s="2" t="str">
        <f>A90</f>
        <v>Gazirane brezalkoholne pijače</v>
      </c>
      <c r="B98" s="11">
        <f>Q90</f>
        <v>0</v>
      </c>
    </row>
    <row r="99" spans="1:2" x14ac:dyDescent="0.25">
      <c r="A99" s="2" t="str">
        <f>A91</f>
        <v>Negazirane brezalkoholne pijače</v>
      </c>
      <c r="B99" s="11">
        <f>Q91</f>
        <v>0</v>
      </c>
    </row>
    <row r="100" spans="1:2" x14ac:dyDescent="0.25">
      <c r="A100" s="2" t="str">
        <f>A92</f>
        <v>Sadne sokove brez dodanega sladkorja</v>
      </c>
      <c r="B100" s="11">
        <f>Q92</f>
        <v>0</v>
      </c>
    </row>
    <row r="101" spans="1:2" x14ac:dyDescent="0.25">
      <c r="A101" s="2" t="str">
        <f>A93</f>
        <v>Sadne sokove z dodanim sladkorjem</v>
      </c>
      <c r="B101" s="11">
        <f>Q93</f>
        <v>0</v>
      </c>
    </row>
    <row r="102" spans="1:2" x14ac:dyDescent="0.25">
      <c r="A102" s="2" t="str">
        <f>A94</f>
        <v>Sadne bio sokove brez dodanega sladkorja</v>
      </c>
      <c r="B102" s="11">
        <f>Q94</f>
        <v>0</v>
      </c>
    </row>
    <row r="122" spans="1:16" ht="31.5" x14ac:dyDescent="0.5">
      <c r="A122" s="28" t="s">
        <v>67</v>
      </c>
      <c r="C122" s="28"/>
    </row>
    <row r="123" spans="1:16" x14ac:dyDescent="0.25">
      <c r="A123" s="13" t="s">
        <v>12</v>
      </c>
      <c r="B123" s="14" t="s">
        <v>51</v>
      </c>
      <c r="C123" s="14" t="s">
        <v>4</v>
      </c>
      <c r="D123" s="14" t="s">
        <v>5</v>
      </c>
      <c r="E123" s="14" t="s">
        <v>6</v>
      </c>
      <c r="F123" s="14" t="s">
        <v>7</v>
      </c>
      <c r="G123" s="14" t="s">
        <v>65</v>
      </c>
      <c r="H123" s="14" t="s">
        <v>69</v>
      </c>
      <c r="I123" s="3" t="s">
        <v>15</v>
      </c>
      <c r="J123" s="14" t="s">
        <v>4</v>
      </c>
      <c r="K123" s="14" t="s">
        <v>5</v>
      </c>
      <c r="L123" s="14" t="s">
        <v>6</v>
      </c>
      <c r="M123" s="14" t="s">
        <v>7</v>
      </c>
      <c r="N123" s="14" t="s">
        <v>65</v>
      </c>
      <c r="O123" s="14" t="s">
        <v>69</v>
      </c>
      <c r="P123" s="14" t="s">
        <v>8</v>
      </c>
    </row>
    <row r="124" spans="1:16" x14ac:dyDescent="0.25">
      <c r="A124" s="12" t="s">
        <v>0</v>
      </c>
      <c r="B124" s="3" t="s">
        <v>11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7">
        <f t="shared" ref="I124:I129" si="7">SUM(C124:F124)</f>
        <v>0</v>
      </c>
      <c r="J124" s="10">
        <f>$B$130*C124</f>
        <v>0</v>
      </c>
      <c r="K124" s="10">
        <f t="shared" ref="K124:O129" si="8">$B$130*D124</f>
        <v>0</v>
      </c>
      <c r="L124" s="10">
        <f t="shared" si="8"/>
        <v>0</v>
      </c>
      <c r="M124" s="10">
        <f t="shared" si="8"/>
        <v>0</v>
      </c>
      <c r="N124" s="10">
        <f t="shared" si="8"/>
        <v>0</v>
      </c>
      <c r="O124" s="10">
        <f t="shared" si="8"/>
        <v>0</v>
      </c>
      <c r="P124" s="10">
        <f t="shared" ref="P124:P129" si="9">SUM(J124:N124)</f>
        <v>0</v>
      </c>
    </row>
    <row r="125" spans="1:16" x14ac:dyDescent="0.25">
      <c r="A125" s="12" t="s">
        <v>1</v>
      </c>
      <c r="B125" s="3" t="s">
        <v>11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7">
        <f t="shared" si="7"/>
        <v>0</v>
      </c>
      <c r="J125" s="10">
        <f t="shared" ref="J125:J129" si="10">$B$130*C125</f>
        <v>0</v>
      </c>
      <c r="K125" s="10">
        <f t="shared" si="8"/>
        <v>0</v>
      </c>
      <c r="L125" s="10">
        <f t="shared" si="8"/>
        <v>0</v>
      </c>
      <c r="M125" s="10">
        <f t="shared" si="8"/>
        <v>0</v>
      </c>
      <c r="N125" s="10">
        <f t="shared" si="8"/>
        <v>0</v>
      </c>
      <c r="O125" s="10">
        <f t="shared" si="8"/>
        <v>0</v>
      </c>
      <c r="P125" s="10">
        <f t="shared" si="9"/>
        <v>0</v>
      </c>
    </row>
    <row r="126" spans="1:16" x14ac:dyDescent="0.25">
      <c r="A126" s="12" t="s">
        <v>2</v>
      </c>
      <c r="B126" s="3" t="s">
        <v>11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7">
        <f t="shared" si="7"/>
        <v>0</v>
      </c>
      <c r="J126" s="10">
        <f t="shared" si="10"/>
        <v>0</v>
      </c>
      <c r="K126" s="10">
        <f t="shared" si="8"/>
        <v>0</v>
      </c>
      <c r="L126" s="10">
        <f t="shared" si="8"/>
        <v>0</v>
      </c>
      <c r="M126" s="10">
        <f t="shared" si="8"/>
        <v>0</v>
      </c>
      <c r="N126" s="10">
        <f t="shared" si="8"/>
        <v>0</v>
      </c>
      <c r="O126" s="10">
        <f t="shared" si="8"/>
        <v>0</v>
      </c>
      <c r="P126" s="10">
        <f t="shared" si="9"/>
        <v>0</v>
      </c>
    </row>
    <row r="127" spans="1:16" x14ac:dyDescent="0.25">
      <c r="A127" s="12" t="s">
        <v>3</v>
      </c>
      <c r="B127" s="3" t="s">
        <v>11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7">
        <f t="shared" si="7"/>
        <v>0</v>
      </c>
      <c r="J127" s="10">
        <f t="shared" si="10"/>
        <v>0</v>
      </c>
      <c r="K127" s="10">
        <f>I97*D127</f>
        <v>0</v>
      </c>
      <c r="L127" s="10">
        <f t="shared" si="8"/>
        <v>0</v>
      </c>
      <c r="M127" s="10">
        <f t="shared" si="8"/>
        <v>0</v>
      </c>
      <c r="N127" s="10">
        <f t="shared" si="8"/>
        <v>0</v>
      </c>
      <c r="O127" s="10">
        <f t="shared" si="8"/>
        <v>0</v>
      </c>
      <c r="P127" s="10">
        <f t="shared" si="9"/>
        <v>0</v>
      </c>
    </row>
    <row r="128" spans="1:16" x14ac:dyDescent="0.25">
      <c r="A128" s="12" t="s">
        <v>66</v>
      </c>
      <c r="B128" s="3" t="s">
        <v>11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7">
        <f t="shared" si="7"/>
        <v>0</v>
      </c>
      <c r="J128" s="10">
        <f t="shared" si="10"/>
        <v>0</v>
      </c>
      <c r="K128" s="10">
        <f t="shared" si="8"/>
        <v>0</v>
      </c>
      <c r="L128" s="10">
        <f t="shared" si="8"/>
        <v>0</v>
      </c>
      <c r="M128" s="10">
        <f t="shared" si="8"/>
        <v>0</v>
      </c>
      <c r="N128" s="10">
        <f t="shared" si="8"/>
        <v>0</v>
      </c>
      <c r="O128" s="10">
        <f t="shared" si="8"/>
        <v>0</v>
      </c>
      <c r="P128" s="10">
        <f t="shared" si="9"/>
        <v>0</v>
      </c>
    </row>
    <row r="129" spans="1:20" x14ac:dyDescent="0.25">
      <c r="A129" s="12" t="s">
        <v>68</v>
      </c>
      <c r="B129" s="3" t="s">
        <v>11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7">
        <f t="shared" si="7"/>
        <v>0</v>
      </c>
      <c r="J129" s="10">
        <f t="shared" si="10"/>
        <v>0</v>
      </c>
      <c r="K129" s="10">
        <f t="shared" si="8"/>
        <v>0</v>
      </c>
      <c r="L129" s="10">
        <f t="shared" si="8"/>
        <v>0</v>
      </c>
      <c r="M129" s="10">
        <f t="shared" si="8"/>
        <v>0</v>
      </c>
      <c r="N129" s="10">
        <f t="shared" si="8"/>
        <v>0</v>
      </c>
      <c r="O129" s="10">
        <f t="shared" si="8"/>
        <v>0</v>
      </c>
      <c r="P129" s="10">
        <f t="shared" si="9"/>
        <v>0</v>
      </c>
    </row>
    <row r="130" spans="1:20" x14ac:dyDescent="0.25">
      <c r="A130" s="2" t="s">
        <v>9</v>
      </c>
      <c r="B130" s="8">
        <v>21</v>
      </c>
      <c r="C130" s="5" t="s">
        <v>20</v>
      </c>
      <c r="D130" s="5" t="s">
        <v>10</v>
      </c>
      <c r="E130" s="5" t="s">
        <v>10</v>
      </c>
      <c r="F130" s="5" t="s">
        <v>21</v>
      </c>
      <c r="G130" s="29" t="s">
        <v>18</v>
      </c>
      <c r="H130" s="29" t="s">
        <v>11</v>
      </c>
      <c r="I130" s="5" t="s">
        <v>22</v>
      </c>
      <c r="J130" s="5" t="s">
        <v>21</v>
      </c>
      <c r="K130" s="5" t="s">
        <v>21</v>
      </c>
      <c r="L130" s="5" t="s">
        <v>21</v>
      </c>
      <c r="M130" s="5" t="s">
        <v>21</v>
      </c>
      <c r="N130" s="29" t="s">
        <v>18</v>
      </c>
      <c r="O130" s="29" t="s">
        <v>18</v>
      </c>
      <c r="P130" s="5" t="s">
        <v>18</v>
      </c>
    </row>
    <row r="134" spans="1:20" x14ac:dyDescent="0.25">
      <c r="A134" s="13" t="s">
        <v>12</v>
      </c>
      <c r="B134" s="33" t="s">
        <v>16</v>
      </c>
      <c r="C134" s="34"/>
      <c r="D134" s="35"/>
      <c r="E134" s="33" t="s">
        <v>5</v>
      </c>
      <c r="F134" s="34"/>
      <c r="G134" s="35"/>
      <c r="H134" s="33" t="s">
        <v>6</v>
      </c>
      <c r="I134" s="34"/>
      <c r="J134" s="35"/>
      <c r="K134" s="33" t="s">
        <v>7</v>
      </c>
      <c r="L134" s="34"/>
      <c r="M134" s="35"/>
      <c r="N134" s="33" t="s">
        <v>65</v>
      </c>
      <c r="O134" s="34"/>
      <c r="P134" s="35"/>
      <c r="Q134" s="33" t="s">
        <v>69</v>
      </c>
      <c r="R134" s="34"/>
      <c r="S134" s="35"/>
      <c r="T134" s="4" t="s">
        <v>18</v>
      </c>
    </row>
    <row r="135" spans="1:20" x14ac:dyDescent="0.25">
      <c r="A135" s="15" t="s">
        <v>17</v>
      </c>
      <c r="B135" s="4" t="s">
        <v>13</v>
      </c>
      <c r="C135" s="4" t="s">
        <v>14</v>
      </c>
      <c r="D135" s="4" t="s">
        <v>15</v>
      </c>
      <c r="E135" s="4" t="s">
        <v>13</v>
      </c>
      <c r="F135" s="4" t="s">
        <v>14</v>
      </c>
      <c r="G135" s="4" t="s">
        <v>15</v>
      </c>
      <c r="H135" s="4" t="s">
        <v>13</v>
      </c>
      <c r="I135" s="4" t="s">
        <v>14</v>
      </c>
      <c r="J135" s="4" t="s">
        <v>15</v>
      </c>
      <c r="K135" s="4" t="s">
        <v>13</v>
      </c>
      <c r="L135" s="4" t="s">
        <v>14</v>
      </c>
      <c r="M135" s="4" t="s">
        <v>15</v>
      </c>
      <c r="N135" s="4" t="s">
        <v>13</v>
      </c>
      <c r="O135" s="4" t="s">
        <v>14</v>
      </c>
      <c r="P135" s="4" t="s">
        <v>15</v>
      </c>
      <c r="Q135" s="4" t="s">
        <v>13</v>
      </c>
      <c r="R135" s="4" t="s">
        <v>14</v>
      </c>
      <c r="S135" s="4" t="s">
        <v>15</v>
      </c>
      <c r="T135" s="4" t="s">
        <v>19</v>
      </c>
    </row>
    <row r="136" spans="1:20" x14ac:dyDescent="0.25">
      <c r="A136" s="2" t="str">
        <f t="shared" ref="A136:A141" si="11">A124</f>
        <v>Gazirane brezalkoholne pijače</v>
      </c>
      <c r="B136" s="10">
        <f t="shared" ref="B136:B141" si="12">J124</f>
        <v>0</v>
      </c>
      <c r="C136" s="10">
        <v>24</v>
      </c>
      <c r="D136" s="10">
        <f t="shared" ref="D136:D141" si="13">B136*C136</f>
        <v>0</v>
      </c>
      <c r="E136" s="10">
        <f t="shared" ref="E136:E141" si="14">K124</f>
        <v>0</v>
      </c>
      <c r="F136" s="10">
        <v>20</v>
      </c>
      <c r="G136" s="10">
        <f t="shared" ref="G136:G141" si="15">E136*F136</f>
        <v>0</v>
      </c>
      <c r="H136" s="10">
        <f t="shared" ref="H136:H141" si="16">L124</f>
        <v>0</v>
      </c>
      <c r="I136" s="10">
        <v>16</v>
      </c>
      <c r="J136" s="10">
        <f t="shared" ref="J136:J141" si="17">H136*I136</f>
        <v>0</v>
      </c>
      <c r="K136" s="10">
        <f t="shared" ref="K136:K141" si="18">M124</f>
        <v>0</v>
      </c>
      <c r="L136" s="10">
        <v>12</v>
      </c>
      <c r="M136" s="10">
        <f t="shared" ref="M136:M141" si="19">K136*L136</f>
        <v>0</v>
      </c>
      <c r="N136" s="10">
        <f t="shared" ref="N136:N141" si="20">N124</f>
        <v>0</v>
      </c>
      <c r="O136" s="10">
        <v>8</v>
      </c>
      <c r="P136" s="10">
        <f t="shared" ref="P136:P141" si="21">N136*O136</f>
        <v>0</v>
      </c>
      <c r="Q136" s="10">
        <f t="shared" ref="Q136:Q141" si="22">O124</f>
        <v>0</v>
      </c>
      <c r="R136" s="10">
        <v>4</v>
      </c>
      <c r="S136" s="10">
        <f t="shared" ref="S136:S141" si="23">Q136*R136</f>
        <v>0</v>
      </c>
      <c r="T136" s="10">
        <f t="shared" ref="T136:T141" si="24">D136+G136+J136+M136</f>
        <v>0</v>
      </c>
    </row>
    <row r="137" spans="1:20" x14ac:dyDescent="0.25">
      <c r="A137" s="2" t="str">
        <f t="shared" si="11"/>
        <v>Negazirane brezalkoholne pijače</v>
      </c>
      <c r="B137" s="10">
        <f t="shared" si="12"/>
        <v>0</v>
      </c>
      <c r="C137" s="10">
        <v>24</v>
      </c>
      <c r="D137" s="10">
        <f t="shared" si="13"/>
        <v>0</v>
      </c>
      <c r="E137" s="10">
        <f t="shared" si="14"/>
        <v>0</v>
      </c>
      <c r="F137" s="10">
        <v>20</v>
      </c>
      <c r="G137" s="10">
        <f t="shared" si="15"/>
        <v>0</v>
      </c>
      <c r="H137" s="10">
        <f t="shared" si="16"/>
        <v>0</v>
      </c>
      <c r="I137" s="10">
        <v>16</v>
      </c>
      <c r="J137" s="10">
        <f t="shared" si="17"/>
        <v>0</v>
      </c>
      <c r="K137" s="10">
        <f t="shared" si="18"/>
        <v>0</v>
      </c>
      <c r="L137" s="10">
        <v>12</v>
      </c>
      <c r="M137" s="10">
        <f t="shared" si="19"/>
        <v>0</v>
      </c>
      <c r="N137" s="10">
        <f t="shared" si="20"/>
        <v>0</v>
      </c>
      <c r="O137" s="10">
        <v>8</v>
      </c>
      <c r="P137" s="10">
        <f t="shared" si="21"/>
        <v>0</v>
      </c>
      <c r="Q137" s="10">
        <f t="shared" si="22"/>
        <v>0</v>
      </c>
      <c r="R137" s="10">
        <v>4</v>
      </c>
      <c r="S137" s="10">
        <f t="shared" si="23"/>
        <v>0</v>
      </c>
      <c r="T137" s="10">
        <f t="shared" si="24"/>
        <v>0</v>
      </c>
    </row>
    <row r="138" spans="1:20" x14ac:dyDescent="0.25">
      <c r="A138" s="2" t="str">
        <f t="shared" si="11"/>
        <v>Sadne sokove brez dodanega sladkorja</v>
      </c>
      <c r="B138" s="10">
        <f t="shared" si="12"/>
        <v>0</v>
      </c>
      <c r="C138" s="10">
        <v>24</v>
      </c>
      <c r="D138" s="10">
        <f t="shared" si="13"/>
        <v>0</v>
      </c>
      <c r="E138" s="10">
        <f t="shared" si="14"/>
        <v>0</v>
      </c>
      <c r="F138" s="10">
        <v>20</v>
      </c>
      <c r="G138" s="10">
        <f t="shared" si="15"/>
        <v>0</v>
      </c>
      <c r="H138" s="10">
        <f t="shared" si="16"/>
        <v>0</v>
      </c>
      <c r="I138" s="10">
        <v>16</v>
      </c>
      <c r="J138" s="10">
        <f t="shared" si="17"/>
        <v>0</v>
      </c>
      <c r="K138" s="10">
        <f t="shared" si="18"/>
        <v>0</v>
      </c>
      <c r="L138" s="10">
        <v>12</v>
      </c>
      <c r="M138" s="10">
        <f t="shared" si="19"/>
        <v>0</v>
      </c>
      <c r="N138" s="10">
        <f t="shared" si="20"/>
        <v>0</v>
      </c>
      <c r="O138" s="10">
        <v>8</v>
      </c>
      <c r="P138" s="10">
        <f t="shared" si="21"/>
        <v>0</v>
      </c>
      <c r="Q138" s="10">
        <f t="shared" si="22"/>
        <v>0</v>
      </c>
      <c r="R138" s="10">
        <v>4</v>
      </c>
      <c r="S138" s="10">
        <f t="shared" si="23"/>
        <v>0</v>
      </c>
      <c r="T138" s="10">
        <f t="shared" si="24"/>
        <v>0</v>
      </c>
    </row>
    <row r="139" spans="1:20" x14ac:dyDescent="0.25">
      <c r="A139" s="2" t="str">
        <f t="shared" si="11"/>
        <v>Sadne sokove z dodanim sladkorjem</v>
      </c>
      <c r="B139" s="10">
        <f t="shared" si="12"/>
        <v>0</v>
      </c>
      <c r="C139" s="10">
        <v>24</v>
      </c>
      <c r="D139" s="10">
        <f t="shared" si="13"/>
        <v>0</v>
      </c>
      <c r="E139" s="10">
        <f t="shared" si="14"/>
        <v>0</v>
      </c>
      <c r="F139" s="10">
        <v>20</v>
      </c>
      <c r="G139" s="10">
        <f t="shared" si="15"/>
        <v>0</v>
      </c>
      <c r="H139" s="10">
        <f t="shared" si="16"/>
        <v>0</v>
      </c>
      <c r="I139" s="10">
        <v>16</v>
      </c>
      <c r="J139" s="10">
        <f t="shared" si="17"/>
        <v>0</v>
      </c>
      <c r="K139" s="10">
        <f t="shared" si="18"/>
        <v>0</v>
      </c>
      <c r="L139" s="10">
        <v>12</v>
      </c>
      <c r="M139" s="10">
        <f t="shared" si="19"/>
        <v>0</v>
      </c>
      <c r="N139" s="10">
        <f t="shared" si="20"/>
        <v>0</v>
      </c>
      <c r="O139" s="10">
        <v>8</v>
      </c>
      <c r="P139" s="10">
        <f t="shared" si="21"/>
        <v>0</v>
      </c>
      <c r="Q139" s="10">
        <f t="shared" si="22"/>
        <v>0</v>
      </c>
      <c r="R139" s="10">
        <v>4</v>
      </c>
      <c r="S139" s="10">
        <f t="shared" si="23"/>
        <v>0</v>
      </c>
      <c r="T139" s="10">
        <f t="shared" si="24"/>
        <v>0</v>
      </c>
    </row>
    <row r="140" spans="1:20" x14ac:dyDescent="0.25">
      <c r="A140" s="2" t="str">
        <f t="shared" si="11"/>
        <v>Sadne bio sokove brez dodanega sladkorja</v>
      </c>
      <c r="B140" s="10">
        <f t="shared" si="12"/>
        <v>0</v>
      </c>
      <c r="C140" s="10">
        <v>24</v>
      </c>
      <c r="D140" s="10">
        <f t="shared" si="13"/>
        <v>0</v>
      </c>
      <c r="E140" s="10">
        <f t="shared" si="14"/>
        <v>0</v>
      </c>
      <c r="F140" s="10">
        <v>20</v>
      </c>
      <c r="G140" s="10">
        <f t="shared" si="15"/>
        <v>0</v>
      </c>
      <c r="H140" s="10">
        <f t="shared" si="16"/>
        <v>0</v>
      </c>
      <c r="I140" s="10">
        <v>16</v>
      </c>
      <c r="J140" s="10">
        <f t="shared" si="17"/>
        <v>0</v>
      </c>
      <c r="K140" s="10">
        <f t="shared" si="18"/>
        <v>0</v>
      </c>
      <c r="L140" s="10">
        <v>12</v>
      </c>
      <c r="M140" s="10">
        <f t="shared" si="19"/>
        <v>0</v>
      </c>
      <c r="N140" s="10">
        <f t="shared" si="20"/>
        <v>0</v>
      </c>
      <c r="O140" s="10">
        <v>8</v>
      </c>
      <c r="P140" s="10">
        <f t="shared" si="21"/>
        <v>0</v>
      </c>
      <c r="Q140" s="10">
        <f t="shared" si="22"/>
        <v>0</v>
      </c>
      <c r="R140" s="10">
        <v>4</v>
      </c>
      <c r="S140" s="10">
        <f t="shared" si="23"/>
        <v>0</v>
      </c>
      <c r="T140" s="10">
        <f t="shared" si="24"/>
        <v>0</v>
      </c>
    </row>
    <row r="141" spans="1:20" x14ac:dyDescent="0.25">
      <c r="A141" s="2" t="str">
        <f t="shared" si="11"/>
        <v>Sadne fructal sokove brez dodanega sladkorja</v>
      </c>
      <c r="B141" s="10">
        <f t="shared" si="12"/>
        <v>0</v>
      </c>
      <c r="C141" s="10">
        <v>24</v>
      </c>
      <c r="D141" s="10">
        <f t="shared" si="13"/>
        <v>0</v>
      </c>
      <c r="E141" s="10">
        <f t="shared" si="14"/>
        <v>0</v>
      </c>
      <c r="F141" s="10">
        <v>20</v>
      </c>
      <c r="G141" s="10">
        <f t="shared" si="15"/>
        <v>0</v>
      </c>
      <c r="H141" s="10">
        <f t="shared" si="16"/>
        <v>0</v>
      </c>
      <c r="I141" s="10">
        <v>16</v>
      </c>
      <c r="J141" s="10">
        <f t="shared" si="17"/>
        <v>0</v>
      </c>
      <c r="K141" s="10">
        <f t="shared" si="18"/>
        <v>0</v>
      </c>
      <c r="L141" s="10">
        <v>12</v>
      </c>
      <c r="M141" s="10">
        <f t="shared" si="19"/>
        <v>0</v>
      </c>
      <c r="N141" s="10">
        <f t="shared" si="20"/>
        <v>0</v>
      </c>
      <c r="O141" s="10">
        <v>8</v>
      </c>
      <c r="P141" s="10">
        <f t="shared" si="21"/>
        <v>0</v>
      </c>
      <c r="Q141" s="10">
        <f t="shared" si="22"/>
        <v>0</v>
      </c>
      <c r="R141" s="10">
        <v>4</v>
      </c>
      <c r="S141" s="10">
        <f t="shared" si="23"/>
        <v>0</v>
      </c>
      <c r="T141" s="10">
        <f t="shared" si="24"/>
        <v>0</v>
      </c>
    </row>
    <row r="144" spans="1:20" x14ac:dyDescent="0.25">
      <c r="A144" s="13" t="str">
        <f>A134</f>
        <v>Naziv odgovora</v>
      </c>
      <c r="B144" s="13" t="s">
        <v>19</v>
      </c>
    </row>
    <row r="145" spans="1:2" x14ac:dyDescent="0.25">
      <c r="A145" s="2" t="str">
        <f t="shared" ref="A145:A150" si="25">A136</f>
        <v>Gazirane brezalkoholne pijače</v>
      </c>
      <c r="B145" s="11">
        <f t="shared" ref="B145:B150" si="26">T136</f>
        <v>0</v>
      </c>
    </row>
    <row r="146" spans="1:2" x14ac:dyDescent="0.25">
      <c r="A146" s="2" t="str">
        <f t="shared" si="25"/>
        <v>Negazirane brezalkoholne pijače</v>
      </c>
      <c r="B146" s="11">
        <f t="shared" si="26"/>
        <v>0</v>
      </c>
    </row>
    <row r="147" spans="1:2" x14ac:dyDescent="0.25">
      <c r="A147" s="2" t="str">
        <f t="shared" si="25"/>
        <v>Sadne sokove brez dodanega sladkorja</v>
      </c>
      <c r="B147" s="11">
        <f t="shared" si="26"/>
        <v>0</v>
      </c>
    </row>
    <row r="148" spans="1:2" x14ac:dyDescent="0.25">
      <c r="A148" s="2" t="str">
        <f t="shared" si="25"/>
        <v>Sadne sokove z dodanim sladkorjem</v>
      </c>
      <c r="B148" s="11">
        <f t="shared" si="26"/>
        <v>0</v>
      </c>
    </row>
    <row r="149" spans="1:2" x14ac:dyDescent="0.25">
      <c r="A149" s="2" t="str">
        <f t="shared" si="25"/>
        <v>Sadne bio sokove brez dodanega sladkorja</v>
      </c>
      <c r="B149" s="11">
        <f t="shared" si="26"/>
        <v>0</v>
      </c>
    </row>
    <row r="150" spans="1:2" x14ac:dyDescent="0.25">
      <c r="A150" s="2" t="str">
        <f t="shared" si="25"/>
        <v>Sadne fructal sokove brez dodanega sladkorja</v>
      </c>
      <c r="B150" s="11">
        <f t="shared" si="26"/>
        <v>0</v>
      </c>
    </row>
  </sheetData>
  <mergeCells count="19">
    <mergeCell ref="B11:D11"/>
    <mergeCell ref="E11:G11"/>
    <mergeCell ref="H11:J11"/>
    <mergeCell ref="K11:M11"/>
    <mergeCell ref="B47:D47"/>
    <mergeCell ref="E47:G47"/>
    <mergeCell ref="H47:J47"/>
    <mergeCell ref="Q134:S134"/>
    <mergeCell ref="A38:E38"/>
    <mergeCell ref="B134:D134"/>
    <mergeCell ref="E134:G134"/>
    <mergeCell ref="H134:J134"/>
    <mergeCell ref="K134:M134"/>
    <mergeCell ref="N134:P134"/>
    <mergeCell ref="B88:D88"/>
    <mergeCell ref="E88:G88"/>
    <mergeCell ref="H88:J88"/>
    <mergeCell ref="K88:M88"/>
    <mergeCell ref="N88:P8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5"/>
  <sheetViews>
    <sheetView workbookViewId="0">
      <selection activeCell="U5" sqref="U5"/>
    </sheetView>
  </sheetViews>
  <sheetFormatPr defaultRowHeight="15" x14ac:dyDescent="0.25"/>
  <cols>
    <col min="1" max="1" width="25.42578125" customWidth="1"/>
    <col min="2" max="2" width="13.5703125" customWidth="1"/>
    <col min="3" max="3" width="17.7109375" customWidth="1"/>
  </cols>
  <sheetData>
    <row r="1" spans="1:3" ht="31.5" x14ac:dyDescent="0.5">
      <c r="A1" s="25" t="s">
        <v>42</v>
      </c>
    </row>
    <row r="2" spans="1:3" x14ac:dyDescent="0.25">
      <c r="A2" s="14" t="s">
        <v>12</v>
      </c>
      <c r="B2" s="13" t="s">
        <v>28</v>
      </c>
      <c r="C2" s="19" t="s">
        <v>27</v>
      </c>
    </row>
    <row r="3" spans="1:3" x14ac:dyDescent="0.25">
      <c r="A3" s="17" t="s">
        <v>23</v>
      </c>
      <c r="B3" s="16">
        <f t="shared" ref="B3:B10" si="0">C3/$C$27</f>
        <v>0.66666666666666663</v>
      </c>
      <c r="C3" s="18">
        <v>14</v>
      </c>
    </row>
    <row r="4" spans="1:3" x14ac:dyDescent="0.25">
      <c r="A4" s="17" t="s">
        <v>24</v>
      </c>
      <c r="B4" s="16">
        <f t="shared" si="0"/>
        <v>0.2857142857142857</v>
      </c>
      <c r="C4" s="18">
        <v>6</v>
      </c>
    </row>
    <row r="5" spans="1:3" x14ac:dyDescent="0.25">
      <c r="A5" s="17" t="s">
        <v>25</v>
      </c>
      <c r="B5" s="16">
        <f t="shared" si="0"/>
        <v>4.7619047619047616E-2</v>
      </c>
      <c r="C5" s="18">
        <v>1</v>
      </c>
    </row>
    <row r="6" spans="1:3" x14ac:dyDescent="0.25">
      <c r="A6" s="17" t="s">
        <v>26</v>
      </c>
      <c r="B6" s="16">
        <f t="shared" si="0"/>
        <v>0</v>
      </c>
      <c r="C6" s="18">
        <v>0</v>
      </c>
    </row>
    <row r="7" spans="1:3" x14ac:dyDescent="0.25">
      <c r="A7" s="17" t="s">
        <v>21</v>
      </c>
      <c r="B7" s="16">
        <f t="shared" si="0"/>
        <v>0</v>
      </c>
      <c r="C7" s="18">
        <v>0</v>
      </c>
    </row>
    <row r="8" spans="1:3" x14ac:dyDescent="0.25">
      <c r="A8" s="17" t="s">
        <v>21</v>
      </c>
      <c r="B8" s="16">
        <f t="shared" si="0"/>
        <v>0</v>
      </c>
      <c r="C8" s="18">
        <v>0</v>
      </c>
    </row>
    <row r="9" spans="1:3" x14ac:dyDescent="0.25">
      <c r="A9" s="17" t="s">
        <v>21</v>
      </c>
      <c r="B9" s="16">
        <f t="shared" si="0"/>
        <v>0</v>
      </c>
      <c r="C9" s="18">
        <v>0</v>
      </c>
    </row>
    <row r="10" spans="1:3" x14ac:dyDescent="0.25">
      <c r="A10" s="17" t="s">
        <v>21</v>
      </c>
      <c r="B10" s="16">
        <f t="shared" si="0"/>
        <v>0</v>
      </c>
      <c r="C10" s="18">
        <v>0</v>
      </c>
    </row>
    <row r="11" spans="1:3" x14ac:dyDescent="0.25">
      <c r="A11" s="17" t="s">
        <v>21</v>
      </c>
      <c r="B11" s="16">
        <f t="shared" ref="B11:B26" si="1">C11/$C$27</f>
        <v>0</v>
      </c>
      <c r="C11" s="18">
        <v>0</v>
      </c>
    </row>
    <row r="12" spans="1:3" x14ac:dyDescent="0.25">
      <c r="A12" s="17" t="s">
        <v>21</v>
      </c>
      <c r="B12" s="16">
        <f t="shared" si="1"/>
        <v>0</v>
      </c>
      <c r="C12" s="18">
        <v>0</v>
      </c>
    </row>
    <row r="13" spans="1:3" x14ac:dyDescent="0.25">
      <c r="A13" s="17" t="s">
        <v>21</v>
      </c>
      <c r="B13" s="16">
        <f t="shared" si="1"/>
        <v>0</v>
      </c>
      <c r="C13" s="18">
        <v>0</v>
      </c>
    </row>
    <row r="14" spans="1:3" x14ac:dyDescent="0.25">
      <c r="A14" s="17" t="s">
        <v>21</v>
      </c>
      <c r="B14" s="16">
        <f t="shared" si="1"/>
        <v>0</v>
      </c>
      <c r="C14" s="18">
        <v>0</v>
      </c>
    </row>
    <row r="15" spans="1:3" x14ac:dyDescent="0.25">
      <c r="A15" s="17" t="s">
        <v>21</v>
      </c>
      <c r="B15" s="16">
        <f t="shared" si="1"/>
        <v>0</v>
      </c>
      <c r="C15" s="18">
        <v>0</v>
      </c>
    </row>
    <row r="16" spans="1:3" x14ac:dyDescent="0.25">
      <c r="A16" s="17" t="s">
        <v>21</v>
      </c>
      <c r="B16" s="16">
        <f t="shared" si="1"/>
        <v>0</v>
      </c>
      <c r="C16" s="18">
        <v>0</v>
      </c>
    </row>
    <row r="17" spans="1:3" x14ac:dyDescent="0.25">
      <c r="A17" s="17" t="s">
        <v>21</v>
      </c>
      <c r="B17" s="16">
        <f t="shared" si="1"/>
        <v>0</v>
      </c>
      <c r="C17" s="18">
        <v>0</v>
      </c>
    </row>
    <row r="18" spans="1:3" x14ac:dyDescent="0.25">
      <c r="A18" s="17" t="s">
        <v>21</v>
      </c>
      <c r="B18" s="16">
        <f t="shared" si="1"/>
        <v>0</v>
      </c>
      <c r="C18" s="18">
        <v>0</v>
      </c>
    </row>
    <row r="19" spans="1:3" x14ac:dyDescent="0.25">
      <c r="A19" s="17" t="s">
        <v>21</v>
      </c>
      <c r="B19" s="16">
        <f t="shared" si="1"/>
        <v>0</v>
      </c>
      <c r="C19" s="18">
        <v>0</v>
      </c>
    </row>
    <row r="20" spans="1:3" x14ac:dyDescent="0.25">
      <c r="A20" s="17" t="s">
        <v>21</v>
      </c>
      <c r="B20" s="16">
        <f t="shared" si="1"/>
        <v>0</v>
      </c>
      <c r="C20" s="18">
        <v>0</v>
      </c>
    </row>
    <row r="21" spans="1:3" x14ac:dyDescent="0.25">
      <c r="A21" s="17" t="s">
        <v>21</v>
      </c>
      <c r="B21" s="16">
        <f t="shared" si="1"/>
        <v>0</v>
      </c>
      <c r="C21" s="18">
        <v>0</v>
      </c>
    </row>
    <row r="22" spans="1:3" x14ac:dyDescent="0.25">
      <c r="A22" s="17" t="s">
        <v>21</v>
      </c>
      <c r="B22" s="16">
        <f t="shared" si="1"/>
        <v>0</v>
      </c>
      <c r="C22" s="18">
        <v>0</v>
      </c>
    </row>
    <row r="23" spans="1:3" x14ac:dyDescent="0.25">
      <c r="A23" s="17" t="s">
        <v>21</v>
      </c>
      <c r="B23" s="16">
        <f t="shared" si="1"/>
        <v>0</v>
      </c>
      <c r="C23" s="18">
        <v>0</v>
      </c>
    </row>
    <row r="24" spans="1:3" x14ac:dyDescent="0.25">
      <c r="A24" s="17" t="s">
        <v>21</v>
      </c>
      <c r="B24" s="16">
        <f t="shared" si="1"/>
        <v>0</v>
      </c>
      <c r="C24" s="18">
        <v>0</v>
      </c>
    </row>
    <row r="25" spans="1:3" x14ac:dyDescent="0.25">
      <c r="A25" s="17" t="s">
        <v>21</v>
      </c>
      <c r="B25" s="16">
        <f t="shared" si="1"/>
        <v>0</v>
      </c>
      <c r="C25" s="18">
        <v>0</v>
      </c>
    </row>
    <row r="26" spans="1:3" x14ac:dyDescent="0.25">
      <c r="A26" s="17" t="s">
        <v>21</v>
      </c>
      <c r="B26" s="16">
        <f t="shared" si="1"/>
        <v>0</v>
      </c>
      <c r="C26" s="18">
        <v>0</v>
      </c>
    </row>
    <row r="27" spans="1:3" x14ac:dyDescent="0.25">
      <c r="A27" s="2" t="s">
        <v>8</v>
      </c>
      <c r="B27" s="23">
        <f>SUM(B3:B26)</f>
        <v>1</v>
      </c>
      <c r="C27" s="10">
        <f>SUM(C3:C26)</f>
        <v>21</v>
      </c>
    </row>
    <row r="31" spans="1:3" ht="31.5" x14ac:dyDescent="0.5">
      <c r="A31" s="25" t="s">
        <v>43</v>
      </c>
    </row>
    <row r="32" spans="1:3" x14ac:dyDescent="0.25">
      <c r="A32" s="14" t="s">
        <v>12</v>
      </c>
      <c r="B32" s="13" t="s">
        <v>28</v>
      </c>
      <c r="C32" s="19" t="s">
        <v>27</v>
      </c>
    </row>
    <row r="33" spans="1:3" x14ac:dyDescent="0.25">
      <c r="A33" s="17" t="s">
        <v>23</v>
      </c>
      <c r="B33" s="16">
        <f t="shared" ref="B33:B56" si="2">C33/$C$27</f>
        <v>0</v>
      </c>
      <c r="C33" s="18">
        <v>0</v>
      </c>
    </row>
    <row r="34" spans="1:3" x14ac:dyDescent="0.25">
      <c r="A34" s="17" t="s">
        <v>24</v>
      </c>
      <c r="B34" s="16">
        <f t="shared" si="2"/>
        <v>0</v>
      </c>
      <c r="C34" s="18">
        <v>0</v>
      </c>
    </row>
    <row r="35" spans="1:3" x14ac:dyDescent="0.25">
      <c r="A35" s="17" t="s">
        <v>25</v>
      </c>
      <c r="B35" s="16">
        <f t="shared" si="2"/>
        <v>0</v>
      </c>
      <c r="C35" s="18">
        <v>0</v>
      </c>
    </row>
    <row r="36" spans="1:3" x14ac:dyDescent="0.25">
      <c r="A36" s="17" t="s">
        <v>26</v>
      </c>
      <c r="B36" s="16">
        <f t="shared" si="2"/>
        <v>0</v>
      </c>
      <c r="C36" s="18">
        <v>0</v>
      </c>
    </row>
    <row r="37" spans="1:3" x14ac:dyDescent="0.25">
      <c r="A37" s="17" t="s">
        <v>21</v>
      </c>
      <c r="B37" s="16">
        <f t="shared" si="2"/>
        <v>0</v>
      </c>
      <c r="C37" s="18">
        <v>0</v>
      </c>
    </row>
    <row r="38" spans="1:3" x14ac:dyDescent="0.25">
      <c r="A38" s="17" t="s">
        <v>21</v>
      </c>
      <c r="B38" s="16">
        <f t="shared" si="2"/>
        <v>0</v>
      </c>
      <c r="C38" s="18">
        <v>0</v>
      </c>
    </row>
    <row r="39" spans="1:3" x14ac:dyDescent="0.25">
      <c r="A39" s="17" t="s">
        <v>21</v>
      </c>
      <c r="B39" s="16">
        <f t="shared" si="2"/>
        <v>0</v>
      </c>
      <c r="C39" s="18">
        <v>0</v>
      </c>
    </row>
    <row r="40" spans="1:3" x14ac:dyDescent="0.25">
      <c r="A40" s="17" t="s">
        <v>21</v>
      </c>
      <c r="B40" s="16">
        <f t="shared" si="2"/>
        <v>0</v>
      </c>
      <c r="C40" s="18">
        <v>0</v>
      </c>
    </row>
    <row r="41" spans="1:3" x14ac:dyDescent="0.25">
      <c r="A41" s="17" t="s">
        <v>21</v>
      </c>
      <c r="B41" s="16">
        <f t="shared" si="2"/>
        <v>0</v>
      </c>
      <c r="C41" s="18">
        <v>0</v>
      </c>
    </row>
    <row r="42" spans="1:3" x14ac:dyDescent="0.25">
      <c r="A42" s="17" t="s">
        <v>21</v>
      </c>
      <c r="B42" s="16">
        <f t="shared" si="2"/>
        <v>0</v>
      </c>
      <c r="C42" s="18">
        <v>0</v>
      </c>
    </row>
    <row r="43" spans="1:3" x14ac:dyDescent="0.25">
      <c r="A43" s="17" t="s">
        <v>21</v>
      </c>
      <c r="B43" s="16">
        <f t="shared" si="2"/>
        <v>0</v>
      </c>
      <c r="C43" s="18">
        <v>0</v>
      </c>
    </row>
    <row r="44" spans="1:3" x14ac:dyDescent="0.25">
      <c r="A44" s="17" t="s">
        <v>21</v>
      </c>
      <c r="B44" s="16">
        <f t="shared" si="2"/>
        <v>0</v>
      </c>
      <c r="C44" s="18">
        <v>0</v>
      </c>
    </row>
    <row r="45" spans="1:3" x14ac:dyDescent="0.25">
      <c r="A45" s="17" t="s">
        <v>21</v>
      </c>
      <c r="B45" s="16">
        <f t="shared" si="2"/>
        <v>0</v>
      </c>
      <c r="C45" s="18">
        <v>0</v>
      </c>
    </row>
    <row r="46" spans="1:3" x14ac:dyDescent="0.25">
      <c r="A46" s="17" t="s">
        <v>21</v>
      </c>
      <c r="B46" s="16">
        <f t="shared" si="2"/>
        <v>0</v>
      </c>
      <c r="C46" s="18">
        <v>0</v>
      </c>
    </row>
    <row r="47" spans="1:3" x14ac:dyDescent="0.25">
      <c r="A47" s="17" t="s">
        <v>21</v>
      </c>
      <c r="B47" s="16">
        <f t="shared" si="2"/>
        <v>0</v>
      </c>
      <c r="C47" s="18">
        <v>0</v>
      </c>
    </row>
    <row r="48" spans="1:3" x14ac:dyDescent="0.25">
      <c r="A48" s="17" t="s">
        <v>21</v>
      </c>
      <c r="B48" s="16">
        <f t="shared" si="2"/>
        <v>0</v>
      </c>
      <c r="C48" s="18">
        <v>0</v>
      </c>
    </row>
    <row r="49" spans="1:3" x14ac:dyDescent="0.25">
      <c r="A49" s="17" t="s">
        <v>21</v>
      </c>
      <c r="B49" s="16">
        <f t="shared" si="2"/>
        <v>0</v>
      </c>
      <c r="C49" s="18">
        <v>0</v>
      </c>
    </row>
    <row r="50" spans="1:3" x14ac:dyDescent="0.25">
      <c r="A50" s="17" t="s">
        <v>21</v>
      </c>
      <c r="B50" s="16">
        <f t="shared" si="2"/>
        <v>0</v>
      </c>
      <c r="C50" s="18">
        <v>0</v>
      </c>
    </row>
    <row r="51" spans="1:3" x14ac:dyDescent="0.25">
      <c r="A51" s="17" t="s">
        <v>21</v>
      </c>
      <c r="B51" s="16">
        <f t="shared" si="2"/>
        <v>0</v>
      </c>
      <c r="C51" s="18">
        <v>0</v>
      </c>
    </row>
    <row r="52" spans="1:3" x14ac:dyDescent="0.25">
      <c r="A52" s="17" t="s">
        <v>21</v>
      </c>
      <c r="B52" s="16">
        <f t="shared" si="2"/>
        <v>0</v>
      </c>
      <c r="C52" s="18">
        <v>0</v>
      </c>
    </row>
    <row r="53" spans="1:3" x14ac:dyDescent="0.25">
      <c r="A53" s="17" t="s">
        <v>21</v>
      </c>
      <c r="B53" s="16">
        <f t="shared" si="2"/>
        <v>0</v>
      </c>
      <c r="C53" s="18">
        <v>0</v>
      </c>
    </row>
    <row r="54" spans="1:3" x14ac:dyDescent="0.25">
      <c r="A54" s="17" t="s">
        <v>21</v>
      </c>
      <c r="B54" s="16">
        <f t="shared" si="2"/>
        <v>0</v>
      </c>
      <c r="C54" s="18">
        <v>0</v>
      </c>
    </row>
    <row r="55" spans="1:3" x14ac:dyDescent="0.25">
      <c r="A55" s="17" t="s">
        <v>21</v>
      </c>
      <c r="B55" s="16">
        <f t="shared" si="2"/>
        <v>0</v>
      </c>
      <c r="C55" s="18">
        <v>0</v>
      </c>
    </row>
    <row r="56" spans="1:3" x14ac:dyDescent="0.25">
      <c r="A56" s="17" t="s">
        <v>21</v>
      </c>
      <c r="B56" s="16">
        <f t="shared" si="2"/>
        <v>0</v>
      </c>
      <c r="C56" s="18">
        <v>0</v>
      </c>
    </row>
    <row r="57" spans="1:3" x14ac:dyDescent="0.25">
      <c r="A57" s="2" t="s">
        <v>8</v>
      </c>
      <c r="B57" s="23">
        <f>SUM(B33:B56)</f>
        <v>0</v>
      </c>
      <c r="C57" s="10">
        <f>SUM(C33:C56)</f>
        <v>0</v>
      </c>
    </row>
    <row r="59" spans="1:3" ht="31.5" x14ac:dyDescent="0.5">
      <c r="A59" s="25" t="s">
        <v>44</v>
      </c>
    </row>
    <row r="60" spans="1:3" x14ac:dyDescent="0.25">
      <c r="A60" s="14" t="s">
        <v>12</v>
      </c>
      <c r="B60" s="13" t="s">
        <v>28</v>
      </c>
      <c r="C60" s="19" t="s">
        <v>27</v>
      </c>
    </row>
    <row r="61" spans="1:3" x14ac:dyDescent="0.25">
      <c r="A61" s="17" t="s">
        <v>23</v>
      </c>
      <c r="B61" s="16">
        <f t="shared" ref="B61:B84" si="3">C61/$C$27</f>
        <v>0</v>
      </c>
      <c r="C61" s="18">
        <v>0</v>
      </c>
    </row>
    <row r="62" spans="1:3" x14ac:dyDescent="0.25">
      <c r="A62" s="17" t="s">
        <v>24</v>
      </c>
      <c r="B62" s="16">
        <f t="shared" si="3"/>
        <v>0</v>
      </c>
      <c r="C62" s="18">
        <v>0</v>
      </c>
    </row>
    <row r="63" spans="1:3" x14ac:dyDescent="0.25">
      <c r="A63" s="17" t="s">
        <v>25</v>
      </c>
      <c r="B63" s="16">
        <f t="shared" si="3"/>
        <v>0</v>
      </c>
      <c r="C63" s="18">
        <v>0</v>
      </c>
    </row>
    <row r="64" spans="1:3" x14ac:dyDescent="0.25">
      <c r="A64" s="17" t="s">
        <v>26</v>
      </c>
      <c r="B64" s="16">
        <f t="shared" si="3"/>
        <v>0</v>
      </c>
      <c r="C64" s="18">
        <v>0</v>
      </c>
    </row>
    <row r="65" spans="1:3" x14ac:dyDescent="0.25">
      <c r="A65" s="17" t="s">
        <v>21</v>
      </c>
      <c r="B65" s="16">
        <f t="shared" si="3"/>
        <v>0</v>
      </c>
      <c r="C65" s="18">
        <v>0</v>
      </c>
    </row>
    <row r="66" spans="1:3" x14ac:dyDescent="0.25">
      <c r="A66" s="17" t="s">
        <v>21</v>
      </c>
      <c r="B66" s="16">
        <f t="shared" si="3"/>
        <v>0</v>
      </c>
      <c r="C66" s="18">
        <v>0</v>
      </c>
    </row>
    <row r="67" spans="1:3" x14ac:dyDescent="0.25">
      <c r="A67" s="17" t="s">
        <v>21</v>
      </c>
      <c r="B67" s="16">
        <f t="shared" si="3"/>
        <v>0</v>
      </c>
      <c r="C67" s="18">
        <v>0</v>
      </c>
    </row>
    <row r="68" spans="1:3" x14ac:dyDescent="0.25">
      <c r="A68" s="17" t="s">
        <v>21</v>
      </c>
      <c r="B68" s="16">
        <f t="shared" si="3"/>
        <v>0</v>
      </c>
      <c r="C68" s="18">
        <v>0</v>
      </c>
    </row>
    <row r="69" spans="1:3" x14ac:dyDescent="0.25">
      <c r="A69" s="17" t="s">
        <v>21</v>
      </c>
      <c r="B69" s="16">
        <f t="shared" si="3"/>
        <v>0</v>
      </c>
      <c r="C69" s="18">
        <v>0</v>
      </c>
    </row>
    <row r="70" spans="1:3" x14ac:dyDescent="0.25">
      <c r="A70" s="17" t="s">
        <v>21</v>
      </c>
      <c r="B70" s="16">
        <f t="shared" si="3"/>
        <v>0</v>
      </c>
      <c r="C70" s="18">
        <v>0</v>
      </c>
    </row>
    <row r="71" spans="1:3" x14ac:dyDescent="0.25">
      <c r="A71" s="17" t="s">
        <v>21</v>
      </c>
      <c r="B71" s="16">
        <f t="shared" si="3"/>
        <v>0</v>
      </c>
      <c r="C71" s="18">
        <v>0</v>
      </c>
    </row>
    <row r="72" spans="1:3" x14ac:dyDescent="0.25">
      <c r="A72" s="17" t="s">
        <v>21</v>
      </c>
      <c r="B72" s="16">
        <f t="shared" si="3"/>
        <v>0</v>
      </c>
      <c r="C72" s="18">
        <v>0</v>
      </c>
    </row>
    <row r="73" spans="1:3" x14ac:dyDescent="0.25">
      <c r="A73" s="17" t="s">
        <v>21</v>
      </c>
      <c r="B73" s="16">
        <f t="shared" si="3"/>
        <v>0</v>
      </c>
      <c r="C73" s="18">
        <v>0</v>
      </c>
    </row>
    <row r="74" spans="1:3" x14ac:dyDescent="0.25">
      <c r="A74" s="17" t="s">
        <v>21</v>
      </c>
      <c r="B74" s="16">
        <f t="shared" si="3"/>
        <v>0</v>
      </c>
      <c r="C74" s="18">
        <v>0</v>
      </c>
    </row>
    <row r="75" spans="1:3" x14ac:dyDescent="0.25">
      <c r="A75" s="17" t="s">
        <v>21</v>
      </c>
      <c r="B75" s="16">
        <f t="shared" si="3"/>
        <v>0</v>
      </c>
      <c r="C75" s="18">
        <v>0</v>
      </c>
    </row>
    <row r="76" spans="1:3" x14ac:dyDescent="0.25">
      <c r="A76" s="17" t="s">
        <v>21</v>
      </c>
      <c r="B76" s="16">
        <f t="shared" si="3"/>
        <v>0</v>
      </c>
      <c r="C76" s="18">
        <v>0</v>
      </c>
    </row>
    <row r="77" spans="1:3" x14ac:dyDescent="0.25">
      <c r="A77" s="17" t="s">
        <v>21</v>
      </c>
      <c r="B77" s="16">
        <f t="shared" si="3"/>
        <v>0</v>
      </c>
      <c r="C77" s="18">
        <v>0</v>
      </c>
    </row>
    <row r="78" spans="1:3" x14ac:dyDescent="0.25">
      <c r="A78" s="17" t="s">
        <v>21</v>
      </c>
      <c r="B78" s="16">
        <f t="shared" si="3"/>
        <v>0</v>
      </c>
      <c r="C78" s="18">
        <v>0</v>
      </c>
    </row>
    <row r="79" spans="1:3" x14ac:dyDescent="0.25">
      <c r="A79" s="17" t="s">
        <v>21</v>
      </c>
      <c r="B79" s="16">
        <f t="shared" si="3"/>
        <v>0</v>
      </c>
      <c r="C79" s="18">
        <v>0</v>
      </c>
    </row>
    <row r="80" spans="1:3" x14ac:dyDescent="0.25">
      <c r="A80" s="17" t="s">
        <v>21</v>
      </c>
      <c r="B80" s="16">
        <f t="shared" si="3"/>
        <v>0</v>
      </c>
      <c r="C80" s="18">
        <v>0</v>
      </c>
    </row>
    <row r="81" spans="1:3" x14ac:dyDescent="0.25">
      <c r="A81" s="17" t="s">
        <v>21</v>
      </c>
      <c r="B81" s="16">
        <f t="shared" si="3"/>
        <v>0</v>
      </c>
      <c r="C81" s="18">
        <v>0</v>
      </c>
    </row>
    <row r="82" spans="1:3" x14ac:dyDescent="0.25">
      <c r="A82" s="17" t="s">
        <v>21</v>
      </c>
      <c r="B82" s="16">
        <f t="shared" si="3"/>
        <v>0</v>
      </c>
      <c r="C82" s="18">
        <v>0</v>
      </c>
    </row>
    <row r="83" spans="1:3" x14ac:dyDescent="0.25">
      <c r="A83" s="17" t="s">
        <v>21</v>
      </c>
      <c r="B83" s="16">
        <f t="shared" si="3"/>
        <v>0</v>
      </c>
      <c r="C83" s="18">
        <v>0</v>
      </c>
    </row>
    <row r="84" spans="1:3" x14ac:dyDescent="0.25">
      <c r="A84" s="17" t="s">
        <v>21</v>
      </c>
      <c r="B84" s="16">
        <f t="shared" si="3"/>
        <v>0</v>
      </c>
      <c r="C84" s="18">
        <v>0</v>
      </c>
    </row>
    <row r="85" spans="1:3" x14ac:dyDescent="0.25">
      <c r="A85" s="2" t="s">
        <v>8</v>
      </c>
      <c r="B85" s="23">
        <f>SUM(B61:B84)</f>
        <v>0</v>
      </c>
      <c r="C85" s="10">
        <f>SUM(C61:C84)</f>
        <v>0</v>
      </c>
    </row>
    <row r="89" spans="1:3" ht="31.5" x14ac:dyDescent="0.5">
      <c r="A89" s="25" t="s">
        <v>48</v>
      </c>
    </row>
    <row r="90" spans="1:3" x14ac:dyDescent="0.25">
      <c r="A90" s="14" t="s">
        <v>12</v>
      </c>
      <c r="B90" s="13" t="s">
        <v>28</v>
      </c>
      <c r="C90" s="19" t="s">
        <v>27</v>
      </c>
    </row>
    <row r="91" spans="1:3" x14ac:dyDescent="0.25">
      <c r="A91" s="17" t="s">
        <v>23</v>
      </c>
      <c r="B91" s="16">
        <f t="shared" ref="B91:B114" si="4">C91/$C$27</f>
        <v>0</v>
      </c>
      <c r="C91" s="18">
        <v>0</v>
      </c>
    </row>
    <row r="92" spans="1:3" x14ac:dyDescent="0.25">
      <c r="A92" s="17" t="s">
        <v>24</v>
      </c>
      <c r="B92" s="16">
        <f t="shared" si="4"/>
        <v>0</v>
      </c>
      <c r="C92" s="18">
        <v>0</v>
      </c>
    </row>
    <row r="93" spans="1:3" x14ac:dyDescent="0.25">
      <c r="A93" s="17" t="s">
        <v>25</v>
      </c>
      <c r="B93" s="16">
        <f t="shared" si="4"/>
        <v>0</v>
      </c>
      <c r="C93" s="18">
        <v>0</v>
      </c>
    </row>
    <row r="94" spans="1:3" x14ac:dyDescent="0.25">
      <c r="A94" s="17" t="s">
        <v>26</v>
      </c>
      <c r="B94" s="16">
        <f t="shared" si="4"/>
        <v>0</v>
      </c>
      <c r="C94" s="18">
        <v>0</v>
      </c>
    </row>
    <row r="95" spans="1:3" x14ac:dyDescent="0.25">
      <c r="A95" s="17" t="s">
        <v>21</v>
      </c>
      <c r="B95" s="16">
        <f t="shared" si="4"/>
        <v>0</v>
      </c>
      <c r="C95" s="18">
        <v>0</v>
      </c>
    </row>
    <row r="96" spans="1:3" x14ac:dyDescent="0.25">
      <c r="A96" s="17" t="s">
        <v>21</v>
      </c>
      <c r="B96" s="16">
        <f t="shared" si="4"/>
        <v>0</v>
      </c>
      <c r="C96" s="18">
        <v>0</v>
      </c>
    </row>
    <row r="97" spans="1:3" x14ac:dyDescent="0.25">
      <c r="A97" s="17" t="s">
        <v>21</v>
      </c>
      <c r="B97" s="16">
        <f t="shared" si="4"/>
        <v>0</v>
      </c>
      <c r="C97" s="18">
        <v>0</v>
      </c>
    </row>
    <row r="98" spans="1:3" x14ac:dyDescent="0.25">
      <c r="A98" s="17" t="s">
        <v>21</v>
      </c>
      <c r="B98" s="16">
        <f t="shared" si="4"/>
        <v>0</v>
      </c>
      <c r="C98" s="18">
        <v>0</v>
      </c>
    </row>
    <row r="99" spans="1:3" x14ac:dyDescent="0.25">
      <c r="A99" s="17" t="s">
        <v>21</v>
      </c>
      <c r="B99" s="16">
        <f t="shared" si="4"/>
        <v>0</v>
      </c>
      <c r="C99" s="18">
        <v>0</v>
      </c>
    </row>
    <row r="100" spans="1:3" x14ac:dyDescent="0.25">
      <c r="A100" s="17" t="s">
        <v>21</v>
      </c>
      <c r="B100" s="16">
        <f t="shared" si="4"/>
        <v>0</v>
      </c>
      <c r="C100" s="18">
        <v>0</v>
      </c>
    </row>
    <row r="101" spans="1:3" x14ac:dyDescent="0.25">
      <c r="A101" s="17" t="s">
        <v>21</v>
      </c>
      <c r="B101" s="16">
        <f t="shared" si="4"/>
        <v>0</v>
      </c>
      <c r="C101" s="18">
        <v>0</v>
      </c>
    </row>
    <row r="102" spans="1:3" x14ac:dyDescent="0.25">
      <c r="A102" s="17" t="s">
        <v>21</v>
      </c>
      <c r="B102" s="16">
        <f t="shared" si="4"/>
        <v>0</v>
      </c>
      <c r="C102" s="18">
        <v>0</v>
      </c>
    </row>
    <row r="103" spans="1:3" x14ac:dyDescent="0.25">
      <c r="A103" s="17" t="s">
        <v>21</v>
      </c>
      <c r="B103" s="16">
        <f t="shared" si="4"/>
        <v>0</v>
      </c>
      <c r="C103" s="18">
        <v>0</v>
      </c>
    </row>
    <row r="104" spans="1:3" x14ac:dyDescent="0.25">
      <c r="A104" s="17" t="s">
        <v>21</v>
      </c>
      <c r="B104" s="16">
        <f t="shared" si="4"/>
        <v>0</v>
      </c>
      <c r="C104" s="18">
        <v>0</v>
      </c>
    </row>
    <row r="105" spans="1:3" x14ac:dyDescent="0.25">
      <c r="A105" s="17" t="s">
        <v>21</v>
      </c>
      <c r="B105" s="16">
        <f t="shared" si="4"/>
        <v>0</v>
      </c>
      <c r="C105" s="18">
        <v>0</v>
      </c>
    </row>
    <row r="106" spans="1:3" x14ac:dyDescent="0.25">
      <c r="A106" s="17" t="s">
        <v>21</v>
      </c>
      <c r="B106" s="16">
        <f t="shared" si="4"/>
        <v>0</v>
      </c>
      <c r="C106" s="18">
        <v>0</v>
      </c>
    </row>
    <row r="107" spans="1:3" x14ac:dyDescent="0.25">
      <c r="A107" s="17" t="s">
        <v>21</v>
      </c>
      <c r="B107" s="16">
        <f t="shared" si="4"/>
        <v>0</v>
      </c>
      <c r="C107" s="18">
        <v>0</v>
      </c>
    </row>
    <row r="108" spans="1:3" x14ac:dyDescent="0.25">
      <c r="A108" s="17" t="s">
        <v>21</v>
      </c>
      <c r="B108" s="16">
        <f t="shared" si="4"/>
        <v>0</v>
      </c>
      <c r="C108" s="18">
        <v>0</v>
      </c>
    </row>
    <row r="109" spans="1:3" x14ac:dyDescent="0.25">
      <c r="A109" s="17" t="s">
        <v>21</v>
      </c>
      <c r="B109" s="16">
        <f t="shared" si="4"/>
        <v>0</v>
      </c>
      <c r="C109" s="18">
        <v>0</v>
      </c>
    </row>
    <row r="110" spans="1:3" x14ac:dyDescent="0.25">
      <c r="A110" s="17" t="s">
        <v>21</v>
      </c>
      <c r="B110" s="16">
        <f t="shared" si="4"/>
        <v>0</v>
      </c>
      <c r="C110" s="18">
        <v>0</v>
      </c>
    </row>
    <row r="111" spans="1:3" x14ac:dyDescent="0.25">
      <c r="A111" s="17" t="s">
        <v>21</v>
      </c>
      <c r="B111" s="16">
        <f t="shared" si="4"/>
        <v>0</v>
      </c>
      <c r="C111" s="18">
        <v>0</v>
      </c>
    </row>
    <row r="112" spans="1:3" x14ac:dyDescent="0.25">
      <c r="A112" s="17" t="s">
        <v>21</v>
      </c>
      <c r="B112" s="16">
        <f t="shared" si="4"/>
        <v>0</v>
      </c>
      <c r="C112" s="18">
        <v>0</v>
      </c>
    </row>
    <row r="113" spans="1:3" x14ac:dyDescent="0.25">
      <c r="A113" s="17" t="s">
        <v>21</v>
      </c>
      <c r="B113" s="16">
        <f t="shared" si="4"/>
        <v>0</v>
      </c>
      <c r="C113" s="18">
        <v>0</v>
      </c>
    </row>
    <row r="114" spans="1:3" x14ac:dyDescent="0.25">
      <c r="A114" s="17" t="s">
        <v>21</v>
      </c>
      <c r="B114" s="16">
        <f t="shared" si="4"/>
        <v>0</v>
      </c>
      <c r="C114" s="18">
        <v>0</v>
      </c>
    </row>
    <row r="115" spans="1:3" x14ac:dyDescent="0.25">
      <c r="A115" s="2" t="s">
        <v>8</v>
      </c>
      <c r="B115" s="23">
        <f>SUM(B91:B114)</f>
        <v>0</v>
      </c>
      <c r="C115" s="10">
        <f>SUM(C91:C114)</f>
        <v>0</v>
      </c>
    </row>
    <row r="119" spans="1:3" ht="31.5" x14ac:dyDescent="0.5">
      <c r="A119" s="25" t="s">
        <v>50</v>
      </c>
    </row>
    <row r="120" spans="1:3" x14ac:dyDescent="0.25">
      <c r="A120" s="14" t="s">
        <v>12</v>
      </c>
      <c r="B120" s="13" t="s">
        <v>28</v>
      </c>
      <c r="C120" s="19" t="s">
        <v>27</v>
      </c>
    </row>
    <row r="121" spans="1:3" x14ac:dyDescent="0.25">
      <c r="A121" s="17" t="s">
        <v>23</v>
      </c>
      <c r="B121" s="16" t="e">
        <f>C145/$C$121</f>
        <v>#DIV/0!</v>
      </c>
      <c r="C121" s="18">
        <v>0</v>
      </c>
    </row>
    <row r="122" spans="1:3" x14ac:dyDescent="0.25">
      <c r="A122" s="17" t="s">
        <v>24</v>
      </c>
      <c r="B122" s="16" t="e">
        <f t="shared" ref="B122:B144" si="5">C146/$C$121</f>
        <v>#DIV/0!</v>
      </c>
      <c r="C122" s="18">
        <v>0</v>
      </c>
    </row>
    <row r="123" spans="1:3" x14ac:dyDescent="0.25">
      <c r="A123" s="17" t="s">
        <v>25</v>
      </c>
      <c r="B123" s="16" t="e">
        <f t="shared" si="5"/>
        <v>#DIV/0!</v>
      </c>
      <c r="C123" s="18">
        <v>0</v>
      </c>
    </row>
    <row r="124" spans="1:3" x14ac:dyDescent="0.25">
      <c r="A124" s="17" t="s">
        <v>26</v>
      </c>
      <c r="B124" s="16" t="e">
        <f t="shared" si="5"/>
        <v>#DIV/0!</v>
      </c>
      <c r="C124" s="18">
        <v>0</v>
      </c>
    </row>
    <row r="125" spans="1:3" x14ac:dyDescent="0.25">
      <c r="A125" s="17" t="s">
        <v>21</v>
      </c>
      <c r="B125" s="16" t="e">
        <f t="shared" si="5"/>
        <v>#DIV/0!</v>
      </c>
      <c r="C125" s="18">
        <v>0</v>
      </c>
    </row>
    <row r="126" spans="1:3" x14ac:dyDescent="0.25">
      <c r="A126" s="17" t="s">
        <v>21</v>
      </c>
      <c r="B126" s="16" t="e">
        <f t="shared" si="5"/>
        <v>#DIV/0!</v>
      </c>
      <c r="C126" s="18">
        <v>0</v>
      </c>
    </row>
    <row r="127" spans="1:3" x14ac:dyDescent="0.25">
      <c r="A127" s="17" t="s">
        <v>21</v>
      </c>
      <c r="B127" s="16" t="e">
        <f t="shared" si="5"/>
        <v>#DIV/0!</v>
      </c>
      <c r="C127" s="18">
        <v>0</v>
      </c>
    </row>
    <row r="128" spans="1:3" x14ac:dyDescent="0.25">
      <c r="A128" s="17" t="s">
        <v>21</v>
      </c>
      <c r="B128" s="16" t="e">
        <f t="shared" si="5"/>
        <v>#DIV/0!</v>
      </c>
      <c r="C128" s="18">
        <v>0</v>
      </c>
    </row>
    <row r="129" spans="1:3" x14ac:dyDescent="0.25">
      <c r="A129" s="17" t="s">
        <v>21</v>
      </c>
      <c r="B129" s="16" t="e">
        <f t="shared" si="5"/>
        <v>#DIV/0!</v>
      </c>
      <c r="C129" s="18">
        <v>0</v>
      </c>
    </row>
    <row r="130" spans="1:3" x14ac:dyDescent="0.25">
      <c r="A130" s="17" t="s">
        <v>21</v>
      </c>
      <c r="B130" s="16" t="e">
        <f t="shared" si="5"/>
        <v>#DIV/0!</v>
      </c>
      <c r="C130" s="18">
        <v>0</v>
      </c>
    </row>
    <row r="131" spans="1:3" x14ac:dyDescent="0.25">
      <c r="A131" s="17" t="s">
        <v>21</v>
      </c>
      <c r="B131" s="16" t="e">
        <f t="shared" si="5"/>
        <v>#DIV/0!</v>
      </c>
      <c r="C131" s="18">
        <v>0</v>
      </c>
    </row>
    <row r="132" spans="1:3" x14ac:dyDescent="0.25">
      <c r="A132" s="17" t="s">
        <v>21</v>
      </c>
      <c r="B132" s="16" t="e">
        <f t="shared" si="5"/>
        <v>#DIV/0!</v>
      </c>
      <c r="C132" s="18">
        <v>0</v>
      </c>
    </row>
    <row r="133" spans="1:3" x14ac:dyDescent="0.25">
      <c r="A133" s="17" t="s">
        <v>21</v>
      </c>
      <c r="B133" s="16" t="e">
        <f t="shared" si="5"/>
        <v>#DIV/0!</v>
      </c>
      <c r="C133" s="18">
        <v>0</v>
      </c>
    </row>
    <row r="134" spans="1:3" x14ac:dyDescent="0.25">
      <c r="A134" s="17" t="s">
        <v>21</v>
      </c>
      <c r="B134" s="16" t="e">
        <f t="shared" si="5"/>
        <v>#DIV/0!</v>
      </c>
      <c r="C134" s="18">
        <v>0</v>
      </c>
    </row>
    <row r="135" spans="1:3" x14ac:dyDescent="0.25">
      <c r="A135" s="17" t="s">
        <v>21</v>
      </c>
      <c r="B135" s="16" t="e">
        <f t="shared" si="5"/>
        <v>#DIV/0!</v>
      </c>
      <c r="C135" s="18">
        <v>0</v>
      </c>
    </row>
    <row r="136" spans="1:3" x14ac:dyDescent="0.25">
      <c r="A136" s="17" t="s">
        <v>21</v>
      </c>
      <c r="B136" s="16" t="e">
        <f t="shared" si="5"/>
        <v>#DIV/0!</v>
      </c>
      <c r="C136" s="18">
        <v>0</v>
      </c>
    </row>
    <row r="137" spans="1:3" x14ac:dyDescent="0.25">
      <c r="A137" s="17" t="s">
        <v>21</v>
      </c>
      <c r="B137" s="16" t="e">
        <f t="shared" si="5"/>
        <v>#DIV/0!</v>
      </c>
      <c r="C137" s="18">
        <v>0</v>
      </c>
    </row>
    <row r="138" spans="1:3" x14ac:dyDescent="0.25">
      <c r="A138" s="17" t="s">
        <v>21</v>
      </c>
      <c r="B138" s="16" t="e">
        <f t="shared" si="5"/>
        <v>#DIV/0!</v>
      </c>
      <c r="C138" s="18">
        <v>0</v>
      </c>
    </row>
    <row r="139" spans="1:3" x14ac:dyDescent="0.25">
      <c r="A139" s="17" t="s">
        <v>21</v>
      </c>
      <c r="B139" s="16" t="e">
        <f t="shared" si="5"/>
        <v>#DIV/0!</v>
      </c>
      <c r="C139" s="18">
        <v>0</v>
      </c>
    </row>
    <row r="140" spans="1:3" x14ac:dyDescent="0.25">
      <c r="A140" s="17" t="s">
        <v>21</v>
      </c>
      <c r="B140" s="16" t="e">
        <f t="shared" si="5"/>
        <v>#DIV/0!</v>
      </c>
      <c r="C140" s="18">
        <v>0</v>
      </c>
    </row>
    <row r="141" spans="1:3" x14ac:dyDescent="0.25">
      <c r="A141" s="17" t="s">
        <v>21</v>
      </c>
      <c r="B141" s="16" t="e">
        <f t="shared" si="5"/>
        <v>#DIV/0!</v>
      </c>
      <c r="C141" s="18">
        <v>0</v>
      </c>
    </row>
    <row r="142" spans="1:3" x14ac:dyDescent="0.25">
      <c r="A142" s="17" t="s">
        <v>21</v>
      </c>
      <c r="B142" s="16" t="e">
        <f t="shared" si="5"/>
        <v>#DIV/0!</v>
      </c>
      <c r="C142" s="18">
        <v>0</v>
      </c>
    </row>
    <row r="143" spans="1:3" x14ac:dyDescent="0.25">
      <c r="A143" s="17" t="s">
        <v>21</v>
      </c>
      <c r="B143" s="16" t="e">
        <f t="shared" si="5"/>
        <v>#DIV/0!</v>
      </c>
      <c r="C143" s="18">
        <v>0</v>
      </c>
    </row>
    <row r="144" spans="1:3" x14ac:dyDescent="0.25">
      <c r="A144" s="17" t="s">
        <v>21</v>
      </c>
      <c r="B144" s="16" t="e">
        <f t="shared" si="5"/>
        <v>#DIV/0!</v>
      </c>
      <c r="C144" s="18">
        <v>0</v>
      </c>
    </row>
    <row r="145" spans="1:3" x14ac:dyDescent="0.25">
      <c r="A145" s="2" t="s">
        <v>8</v>
      </c>
      <c r="B145" s="23" t="e">
        <f>SUM(B121:B144)</f>
        <v>#DIV/0!</v>
      </c>
      <c r="C145" s="10">
        <f>SUM(C121:C144)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6"/>
  <sheetViews>
    <sheetView zoomScaleNormal="100" workbookViewId="0">
      <selection activeCell="N2" sqref="N2"/>
    </sheetView>
  </sheetViews>
  <sheetFormatPr defaultRowHeight="15" x14ac:dyDescent="0.25"/>
  <cols>
    <col min="1" max="1" width="25.42578125" customWidth="1"/>
    <col min="2" max="2" width="23.7109375" customWidth="1"/>
    <col min="3" max="3" width="17.7109375" customWidth="1"/>
  </cols>
  <sheetData>
    <row r="1" spans="1:11" ht="31.5" x14ac:dyDescent="0.5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14" t="s">
        <v>12</v>
      </c>
      <c r="B2" s="19" t="s">
        <v>27</v>
      </c>
    </row>
    <row r="3" spans="1:11" x14ac:dyDescent="0.25">
      <c r="A3" s="17" t="s">
        <v>52</v>
      </c>
      <c r="B3" s="20">
        <v>19</v>
      </c>
    </row>
    <row r="4" spans="1:11" x14ac:dyDescent="0.25">
      <c r="A4" s="17" t="s">
        <v>53</v>
      </c>
      <c r="B4" s="20">
        <v>4</v>
      </c>
    </row>
    <row r="5" spans="1:11" x14ac:dyDescent="0.25">
      <c r="A5" s="17" t="s">
        <v>54</v>
      </c>
      <c r="B5" s="20">
        <v>0</v>
      </c>
    </row>
    <row r="6" spans="1:11" x14ac:dyDescent="0.25">
      <c r="A6" s="17" t="s">
        <v>21</v>
      </c>
      <c r="B6" s="20">
        <v>0</v>
      </c>
    </row>
    <row r="7" spans="1:11" x14ac:dyDescent="0.25">
      <c r="A7" s="17" t="s">
        <v>21</v>
      </c>
      <c r="B7" s="20">
        <v>0</v>
      </c>
    </row>
    <row r="8" spans="1:11" x14ac:dyDescent="0.25">
      <c r="A8" s="17" t="s">
        <v>21</v>
      </c>
      <c r="B8" s="20">
        <v>0</v>
      </c>
    </row>
    <row r="9" spans="1:11" x14ac:dyDescent="0.25">
      <c r="A9" s="17" t="s">
        <v>21</v>
      </c>
      <c r="B9" s="20">
        <v>0</v>
      </c>
    </row>
    <row r="10" spans="1:11" x14ac:dyDescent="0.25">
      <c r="A10" s="17" t="s">
        <v>21</v>
      </c>
      <c r="B10" s="20">
        <v>0</v>
      </c>
    </row>
    <row r="11" spans="1:11" x14ac:dyDescent="0.25">
      <c r="A11" s="17" t="s">
        <v>21</v>
      </c>
      <c r="B11" s="20">
        <v>0</v>
      </c>
    </row>
    <row r="12" spans="1:11" x14ac:dyDescent="0.25">
      <c r="A12" s="17" t="s">
        <v>21</v>
      </c>
      <c r="B12" s="20">
        <v>0</v>
      </c>
    </row>
    <row r="13" spans="1:11" x14ac:dyDescent="0.25">
      <c r="A13" s="17" t="s">
        <v>21</v>
      </c>
      <c r="B13" s="20">
        <v>0</v>
      </c>
    </row>
    <row r="14" spans="1:11" x14ac:dyDescent="0.25">
      <c r="A14" s="17" t="s">
        <v>21</v>
      </c>
      <c r="B14" s="20">
        <v>0</v>
      </c>
    </row>
    <row r="15" spans="1:11" x14ac:dyDescent="0.25">
      <c r="A15" s="17" t="s">
        <v>21</v>
      </c>
      <c r="B15" s="20">
        <v>0</v>
      </c>
    </row>
    <row r="16" spans="1:11" x14ac:dyDescent="0.25">
      <c r="A16" s="17" t="s">
        <v>21</v>
      </c>
      <c r="B16" s="20">
        <v>0</v>
      </c>
    </row>
    <row r="17" spans="1:11" x14ac:dyDescent="0.25">
      <c r="A17" s="17" t="s">
        <v>21</v>
      </c>
      <c r="B17" s="20">
        <v>0</v>
      </c>
    </row>
    <row r="18" spans="1:11" x14ac:dyDescent="0.25">
      <c r="A18" s="17" t="s">
        <v>21</v>
      </c>
      <c r="B18" s="20">
        <v>0</v>
      </c>
    </row>
    <row r="19" spans="1:11" x14ac:dyDescent="0.25">
      <c r="A19" s="17" t="s">
        <v>21</v>
      </c>
      <c r="B19" s="20">
        <v>0</v>
      </c>
    </row>
    <row r="20" spans="1:11" x14ac:dyDescent="0.25">
      <c r="A20" s="17" t="s">
        <v>21</v>
      </c>
      <c r="B20" s="20">
        <v>0</v>
      </c>
    </row>
    <row r="21" spans="1:11" x14ac:dyDescent="0.25">
      <c r="A21" s="17" t="s">
        <v>21</v>
      </c>
      <c r="B21" s="20">
        <v>0</v>
      </c>
    </row>
    <row r="22" spans="1:11" x14ac:dyDescent="0.25">
      <c r="A22" s="17" t="s">
        <v>21</v>
      </c>
      <c r="B22" s="20">
        <v>0</v>
      </c>
    </row>
    <row r="23" spans="1:11" x14ac:dyDescent="0.25">
      <c r="A23" s="17" t="s">
        <v>21</v>
      </c>
      <c r="B23" s="20">
        <v>0</v>
      </c>
    </row>
    <row r="24" spans="1:11" x14ac:dyDescent="0.25">
      <c r="A24" s="17" t="s">
        <v>21</v>
      </c>
      <c r="B24" s="20">
        <v>0</v>
      </c>
    </row>
    <row r="25" spans="1:11" x14ac:dyDescent="0.25">
      <c r="A25" s="17" t="s">
        <v>21</v>
      </c>
      <c r="B25" s="20">
        <v>0</v>
      </c>
    </row>
    <row r="26" spans="1:11" x14ac:dyDescent="0.25">
      <c r="A26" s="17" t="s">
        <v>21</v>
      </c>
      <c r="B26" s="20">
        <v>0</v>
      </c>
    </row>
    <row r="27" spans="1:11" x14ac:dyDescent="0.25">
      <c r="A27" s="2" t="s">
        <v>8</v>
      </c>
      <c r="B27" s="10">
        <f>SUM(B3:B26)</f>
        <v>23</v>
      </c>
    </row>
    <row r="30" spans="1:11" ht="31.5" x14ac:dyDescent="0.5">
      <c r="A30" s="38" t="s">
        <v>43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x14ac:dyDescent="0.25">
      <c r="A31" s="14" t="s">
        <v>12</v>
      </c>
      <c r="B31" s="19" t="s">
        <v>27</v>
      </c>
    </row>
    <row r="32" spans="1:11" x14ac:dyDescent="0.25">
      <c r="A32" s="17" t="s">
        <v>45</v>
      </c>
      <c r="B32" s="20">
        <v>0</v>
      </c>
    </row>
    <row r="33" spans="1:2" x14ac:dyDescent="0.25">
      <c r="A33" s="17" t="s">
        <v>46</v>
      </c>
      <c r="B33" s="20">
        <v>0</v>
      </c>
    </row>
    <row r="34" spans="1:2" x14ac:dyDescent="0.25">
      <c r="A34" s="17" t="s">
        <v>47</v>
      </c>
      <c r="B34" s="20">
        <v>0</v>
      </c>
    </row>
    <row r="35" spans="1:2" x14ac:dyDescent="0.25">
      <c r="A35" s="17" t="s">
        <v>21</v>
      </c>
      <c r="B35" s="20">
        <v>0</v>
      </c>
    </row>
    <row r="36" spans="1:2" x14ac:dyDescent="0.25">
      <c r="A36" s="17" t="s">
        <v>21</v>
      </c>
      <c r="B36" s="20">
        <v>0</v>
      </c>
    </row>
    <row r="37" spans="1:2" x14ac:dyDescent="0.25">
      <c r="A37" s="17" t="s">
        <v>21</v>
      </c>
      <c r="B37" s="20">
        <v>0</v>
      </c>
    </row>
    <row r="38" spans="1:2" x14ac:dyDescent="0.25">
      <c r="A38" s="17" t="s">
        <v>21</v>
      </c>
      <c r="B38" s="20">
        <v>0</v>
      </c>
    </row>
    <row r="39" spans="1:2" x14ac:dyDescent="0.25">
      <c r="A39" s="17" t="s">
        <v>21</v>
      </c>
      <c r="B39" s="20">
        <v>0</v>
      </c>
    </row>
    <row r="40" spans="1:2" x14ac:dyDescent="0.25">
      <c r="A40" s="17" t="s">
        <v>21</v>
      </c>
      <c r="B40" s="20">
        <v>0</v>
      </c>
    </row>
    <row r="41" spans="1:2" x14ac:dyDescent="0.25">
      <c r="A41" s="17" t="s">
        <v>21</v>
      </c>
      <c r="B41" s="20">
        <v>0</v>
      </c>
    </row>
    <row r="42" spans="1:2" x14ac:dyDescent="0.25">
      <c r="A42" s="17" t="s">
        <v>21</v>
      </c>
      <c r="B42" s="20">
        <v>0</v>
      </c>
    </row>
    <row r="43" spans="1:2" x14ac:dyDescent="0.25">
      <c r="A43" s="17" t="s">
        <v>21</v>
      </c>
      <c r="B43" s="20">
        <v>0</v>
      </c>
    </row>
    <row r="44" spans="1:2" x14ac:dyDescent="0.25">
      <c r="A44" s="17" t="s">
        <v>21</v>
      </c>
      <c r="B44" s="20">
        <v>0</v>
      </c>
    </row>
    <row r="45" spans="1:2" x14ac:dyDescent="0.25">
      <c r="A45" s="17" t="s">
        <v>21</v>
      </c>
      <c r="B45" s="20">
        <v>0</v>
      </c>
    </row>
    <row r="46" spans="1:2" x14ac:dyDescent="0.25">
      <c r="A46" s="17" t="s">
        <v>21</v>
      </c>
      <c r="B46" s="20">
        <v>0</v>
      </c>
    </row>
    <row r="47" spans="1:2" x14ac:dyDescent="0.25">
      <c r="A47" s="17" t="s">
        <v>21</v>
      </c>
      <c r="B47" s="20">
        <v>0</v>
      </c>
    </row>
    <row r="48" spans="1:2" x14ac:dyDescent="0.25">
      <c r="A48" s="17" t="s">
        <v>21</v>
      </c>
      <c r="B48" s="20">
        <v>0</v>
      </c>
    </row>
    <row r="49" spans="1:11" x14ac:dyDescent="0.25">
      <c r="A49" s="17" t="s">
        <v>21</v>
      </c>
      <c r="B49" s="20">
        <v>0</v>
      </c>
    </row>
    <row r="50" spans="1:11" x14ac:dyDescent="0.25">
      <c r="A50" s="17" t="s">
        <v>21</v>
      </c>
      <c r="B50" s="20">
        <v>0</v>
      </c>
    </row>
    <row r="51" spans="1:11" x14ac:dyDescent="0.25">
      <c r="A51" s="17" t="s">
        <v>21</v>
      </c>
      <c r="B51" s="20">
        <v>0</v>
      </c>
    </row>
    <row r="52" spans="1:11" x14ac:dyDescent="0.25">
      <c r="A52" s="17" t="s">
        <v>21</v>
      </c>
      <c r="B52" s="20">
        <v>0</v>
      </c>
    </row>
    <row r="53" spans="1:11" x14ac:dyDescent="0.25">
      <c r="A53" s="17" t="s">
        <v>21</v>
      </c>
      <c r="B53" s="20">
        <v>0</v>
      </c>
    </row>
    <row r="54" spans="1:11" x14ac:dyDescent="0.25">
      <c r="A54" s="17" t="s">
        <v>21</v>
      </c>
      <c r="B54" s="20">
        <v>0</v>
      </c>
    </row>
    <row r="55" spans="1:11" x14ac:dyDescent="0.25">
      <c r="A55" s="17" t="s">
        <v>21</v>
      </c>
      <c r="B55" s="20">
        <v>0</v>
      </c>
    </row>
    <row r="56" spans="1:11" x14ac:dyDescent="0.25">
      <c r="A56" s="2" t="s">
        <v>8</v>
      </c>
      <c r="B56" s="10">
        <f>SUM(B32:B55)</f>
        <v>0</v>
      </c>
    </row>
    <row r="60" spans="1:11" ht="31.5" x14ac:dyDescent="0.5">
      <c r="A60" s="38" t="s">
        <v>44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x14ac:dyDescent="0.25">
      <c r="A61" s="14" t="s">
        <v>12</v>
      </c>
      <c r="B61" s="19" t="s">
        <v>27</v>
      </c>
    </row>
    <row r="62" spans="1:11" x14ac:dyDescent="0.25">
      <c r="A62" s="17" t="s">
        <v>45</v>
      </c>
      <c r="B62" s="20">
        <v>0</v>
      </c>
    </row>
    <row r="63" spans="1:11" x14ac:dyDescent="0.25">
      <c r="A63" s="17" t="s">
        <v>46</v>
      </c>
      <c r="B63" s="20">
        <v>0</v>
      </c>
    </row>
    <row r="64" spans="1:11" x14ac:dyDescent="0.25">
      <c r="A64" s="17" t="s">
        <v>47</v>
      </c>
      <c r="B64" s="20">
        <v>0</v>
      </c>
    </row>
    <row r="65" spans="1:2" x14ac:dyDescent="0.25">
      <c r="A65" s="17" t="s">
        <v>21</v>
      </c>
      <c r="B65" s="20">
        <v>0</v>
      </c>
    </row>
    <row r="66" spans="1:2" x14ac:dyDescent="0.25">
      <c r="A66" s="17" t="s">
        <v>21</v>
      </c>
      <c r="B66" s="20">
        <v>0</v>
      </c>
    </row>
    <row r="67" spans="1:2" x14ac:dyDescent="0.25">
      <c r="A67" s="17" t="s">
        <v>21</v>
      </c>
      <c r="B67" s="20">
        <v>0</v>
      </c>
    </row>
    <row r="68" spans="1:2" x14ac:dyDescent="0.25">
      <c r="A68" s="17" t="s">
        <v>21</v>
      </c>
      <c r="B68" s="20">
        <v>0</v>
      </c>
    </row>
    <row r="69" spans="1:2" x14ac:dyDescent="0.25">
      <c r="A69" s="17" t="s">
        <v>21</v>
      </c>
      <c r="B69" s="20">
        <v>0</v>
      </c>
    </row>
    <row r="70" spans="1:2" x14ac:dyDescent="0.25">
      <c r="A70" s="17" t="s">
        <v>21</v>
      </c>
      <c r="B70" s="20">
        <v>0</v>
      </c>
    </row>
    <row r="71" spans="1:2" x14ac:dyDescent="0.25">
      <c r="A71" s="17" t="s">
        <v>21</v>
      </c>
      <c r="B71" s="20">
        <v>0</v>
      </c>
    </row>
    <row r="72" spans="1:2" x14ac:dyDescent="0.25">
      <c r="A72" s="17" t="s">
        <v>21</v>
      </c>
      <c r="B72" s="20">
        <v>0</v>
      </c>
    </row>
    <row r="73" spans="1:2" x14ac:dyDescent="0.25">
      <c r="A73" s="17" t="s">
        <v>21</v>
      </c>
      <c r="B73" s="20">
        <v>0</v>
      </c>
    </row>
    <row r="74" spans="1:2" x14ac:dyDescent="0.25">
      <c r="A74" s="17" t="s">
        <v>21</v>
      </c>
      <c r="B74" s="20">
        <v>0</v>
      </c>
    </row>
    <row r="75" spans="1:2" x14ac:dyDescent="0.25">
      <c r="A75" s="17" t="s">
        <v>21</v>
      </c>
      <c r="B75" s="20">
        <v>0</v>
      </c>
    </row>
    <row r="76" spans="1:2" x14ac:dyDescent="0.25">
      <c r="A76" s="17" t="s">
        <v>21</v>
      </c>
      <c r="B76" s="20">
        <v>0</v>
      </c>
    </row>
    <row r="77" spans="1:2" x14ac:dyDescent="0.25">
      <c r="A77" s="17" t="s">
        <v>21</v>
      </c>
      <c r="B77" s="20">
        <v>0</v>
      </c>
    </row>
    <row r="78" spans="1:2" x14ac:dyDescent="0.25">
      <c r="A78" s="17" t="s">
        <v>21</v>
      </c>
      <c r="B78" s="20">
        <v>0</v>
      </c>
    </row>
    <row r="79" spans="1:2" x14ac:dyDescent="0.25">
      <c r="A79" s="17" t="s">
        <v>21</v>
      </c>
      <c r="B79" s="20">
        <v>0</v>
      </c>
    </row>
    <row r="80" spans="1:2" x14ac:dyDescent="0.25">
      <c r="A80" s="17" t="s">
        <v>21</v>
      </c>
      <c r="B80" s="20">
        <v>0</v>
      </c>
    </row>
    <row r="81" spans="1:11" x14ac:dyDescent="0.25">
      <c r="A81" s="17" t="s">
        <v>21</v>
      </c>
      <c r="B81" s="20">
        <v>0</v>
      </c>
    </row>
    <row r="82" spans="1:11" x14ac:dyDescent="0.25">
      <c r="A82" s="17" t="s">
        <v>21</v>
      </c>
      <c r="B82" s="20">
        <v>0</v>
      </c>
    </row>
    <row r="83" spans="1:11" x14ac:dyDescent="0.25">
      <c r="A83" s="17" t="s">
        <v>21</v>
      </c>
      <c r="B83" s="20">
        <v>0</v>
      </c>
    </row>
    <row r="84" spans="1:11" x14ac:dyDescent="0.25">
      <c r="A84" s="17" t="s">
        <v>21</v>
      </c>
      <c r="B84" s="20">
        <v>0</v>
      </c>
    </row>
    <row r="85" spans="1:11" x14ac:dyDescent="0.25">
      <c r="A85" s="17" t="s">
        <v>21</v>
      </c>
      <c r="B85" s="20">
        <v>0</v>
      </c>
    </row>
    <row r="86" spans="1:11" x14ac:dyDescent="0.25">
      <c r="A86" s="2" t="s">
        <v>8</v>
      </c>
      <c r="B86" s="10">
        <f>SUM(B62:B85)</f>
        <v>0</v>
      </c>
    </row>
    <row r="90" spans="1:11" ht="31.5" x14ac:dyDescent="0.5">
      <c r="A90" s="38" t="s">
        <v>48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</row>
    <row r="91" spans="1:11" x14ac:dyDescent="0.25">
      <c r="A91" s="14" t="s">
        <v>12</v>
      </c>
      <c r="B91" s="19" t="s">
        <v>27</v>
      </c>
    </row>
    <row r="92" spans="1:11" x14ac:dyDescent="0.25">
      <c r="A92" s="17" t="s">
        <v>45</v>
      </c>
      <c r="B92" s="20">
        <v>0</v>
      </c>
    </row>
    <row r="93" spans="1:11" x14ac:dyDescent="0.25">
      <c r="A93" s="17" t="s">
        <v>46</v>
      </c>
      <c r="B93" s="20">
        <v>0</v>
      </c>
    </row>
    <row r="94" spans="1:11" x14ac:dyDescent="0.25">
      <c r="A94" s="17" t="s">
        <v>47</v>
      </c>
      <c r="B94" s="20">
        <v>0</v>
      </c>
    </row>
    <row r="95" spans="1:11" x14ac:dyDescent="0.25">
      <c r="A95" s="17" t="s">
        <v>21</v>
      </c>
      <c r="B95" s="20">
        <v>0</v>
      </c>
    </row>
    <row r="96" spans="1:11" x14ac:dyDescent="0.25">
      <c r="A96" s="17" t="s">
        <v>21</v>
      </c>
      <c r="B96" s="20">
        <v>0</v>
      </c>
    </row>
    <row r="97" spans="1:2" x14ac:dyDescent="0.25">
      <c r="A97" s="17" t="s">
        <v>21</v>
      </c>
      <c r="B97" s="20">
        <v>0</v>
      </c>
    </row>
    <row r="98" spans="1:2" x14ac:dyDescent="0.25">
      <c r="A98" s="17" t="s">
        <v>21</v>
      </c>
      <c r="B98" s="20">
        <v>0</v>
      </c>
    </row>
    <row r="99" spans="1:2" x14ac:dyDescent="0.25">
      <c r="A99" s="17" t="s">
        <v>21</v>
      </c>
      <c r="B99" s="20">
        <v>0</v>
      </c>
    </row>
    <row r="100" spans="1:2" x14ac:dyDescent="0.25">
      <c r="A100" s="17" t="s">
        <v>21</v>
      </c>
      <c r="B100" s="20">
        <v>0</v>
      </c>
    </row>
    <row r="101" spans="1:2" x14ac:dyDescent="0.25">
      <c r="A101" s="17" t="s">
        <v>21</v>
      </c>
      <c r="B101" s="20">
        <v>0</v>
      </c>
    </row>
    <row r="102" spans="1:2" x14ac:dyDescent="0.25">
      <c r="A102" s="17" t="s">
        <v>21</v>
      </c>
      <c r="B102" s="20">
        <v>0</v>
      </c>
    </row>
    <row r="103" spans="1:2" x14ac:dyDescent="0.25">
      <c r="A103" s="17" t="s">
        <v>21</v>
      </c>
      <c r="B103" s="20">
        <v>0</v>
      </c>
    </row>
    <row r="104" spans="1:2" x14ac:dyDescent="0.25">
      <c r="A104" s="17" t="s">
        <v>21</v>
      </c>
      <c r="B104" s="20">
        <v>0</v>
      </c>
    </row>
    <row r="105" spans="1:2" x14ac:dyDescent="0.25">
      <c r="A105" s="17" t="s">
        <v>21</v>
      </c>
      <c r="B105" s="20">
        <v>0</v>
      </c>
    </row>
    <row r="106" spans="1:2" x14ac:dyDescent="0.25">
      <c r="A106" s="17" t="s">
        <v>21</v>
      </c>
      <c r="B106" s="20">
        <v>0</v>
      </c>
    </row>
    <row r="107" spans="1:2" x14ac:dyDescent="0.25">
      <c r="A107" s="17" t="s">
        <v>21</v>
      </c>
      <c r="B107" s="20">
        <v>0</v>
      </c>
    </row>
    <row r="108" spans="1:2" x14ac:dyDescent="0.25">
      <c r="A108" s="17" t="s">
        <v>21</v>
      </c>
      <c r="B108" s="20">
        <v>0</v>
      </c>
    </row>
    <row r="109" spans="1:2" x14ac:dyDescent="0.25">
      <c r="A109" s="17" t="s">
        <v>21</v>
      </c>
      <c r="B109" s="20">
        <v>0</v>
      </c>
    </row>
    <row r="110" spans="1:2" x14ac:dyDescent="0.25">
      <c r="A110" s="17" t="s">
        <v>21</v>
      </c>
      <c r="B110" s="20">
        <v>0</v>
      </c>
    </row>
    <row r="111" spans="1:2" x14ac:dyDescent="0.25">
      <c r="A111" s="17" t="s">
        <v>21</v>
      </c>
      <c r="B111" s="20">
        <v>0</v>
      </c>
    </row>
    <row r="112" spans="1:2" x14ac:dyDescent="0.25">
      <c r="A112" s="17" t="s">
        <v>21</v>
      </c>
      <c r="B112" s="20">
        <v>0</v>
      </c>
    </row>
    <row r="113" spans="1:2" x14ac:dyDescent="0.25">
      <c r="A113" s="17" t="s">
        <v>21</v>
      </c>
      <c r="B113" s="20">
        <v>0</v>
      </c>
    </row>
    <row r="114" spans="1:2" x14ac:dyDescent="0.25">
      <c r="A114" s="17" t="s">
        <v>21</v>
      </c>
      <c r="B114" s="20">
        <v>0</v>
      </c>
    </row>
    <row r="115" spans="1:2" x14ac:dyDescent="0.25">
      <c r="A115" s="17" t="s">
        <v>21</v>
      </c>
      <c r="B115" s="20">
        <v>0</v>
      </c>
    </row>
    <row r="116" spans="1:2" x14ac:dyDescent="0.25">
      <c r="A116" s="2" t="s">
        <v>8</v>
      </c>
      <c r="B116" s="10">
        <f>SUM(B92:B115)</f>
        <v>0</v>
      </c>
    </row>
  </sheetData>
  <mergeCells count="4">
    <mergeCell ref="A1:K1"/>
    <mergeCell ref="A30:K30"/>
    <mergeCell ref="A60:K60"/>
    <mergeCell ref="A90:K9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7"/>
  <sheetViews>
    <sheetView zoomScaleNormal="100" workbookViewId="0">
      <selection activeCell="Q21" sqref="Q21"/>
    </sheetView>
  </sheetViews>
  <sheetFormatPr defaultRowHeight="15" x14ac:dyDescent="0.25"/>
  <cols>
    <col min="1" max="1" width="25.42578125" customWidth="1"/>
    <col min="2" max="2" width="20.28515625" customWidth="1"/>
    <col min="3" max="3" width="19.7109375" customWidth="1"/>
  </cols>
  <sheetData>
    <row r="1" spans="1:3" ht="35.25" customHeight="1" x14ac:dyDescent="0.5">
      <c r="A1" s="26" t="s">
        <v>42</v>
      </c>
    </row>
    <row r="2" spans="1:3" x14ac:dyDescent="0.25">
      <c r="A2" s="14" t="s">
        <v>12</v>
      </c>
      <c r="B2" s="14" t="s">
        <v>28</v>
      </c>
      <c r="C2" s="19" t="s">
        <v>27</v>
      </c>
    </row>
    <row r="3" spans="1:3" x14ac:dyDescent="0.25">
      <c r="A3" s="17" t="s">
        <v>55</v>
      </c>
      <c r="B3" s="16" t="e">
        <f>C3/$C$27</f>
        <v>#DIV/0!</v>
      </c>
      <c r="C3" s="20">
        <v>0</v>
      </c>
    </row>
    <row r="4" spans="1:3" x14ac:dyDescent="0.25">
      <c r="A4" s="17" t="s">
        <v>56</v>
      </c>
      <c r="B4" s="16" t="e">
        <f t="shared" ref="B4:B26" si="0">C4/$C$27</f>
        <v>#DIV/0!</v>
      </c>
      <c r="C4" s="20">
        <v>0</v>
      </c>
    </row>
    <row r="5" spans="1:3" x14ac:dyDescent="0.25">
      <c r="A5" s="17" t="s">
        <v>57</v>
      </c>
      <c r="B5" s="16" t="e">
        <f t="shared" si="0"/>
        <v>#DIV/0!</v>
      </c>
      <c r="C5" s="20">
        <v>0</v>
      </c>
    </row>
    <row r="6" spans="1:3" x14ac:dyDescent="0.25">
      <c r="A6" s="17" t="s">
        <v>58</v>
      </c>
      <c r="B6" s="16" t="e">
        <f t="shared" si="0"/>
        <v>#DIV/0!</v>
      </c>
      <c r="C6" s="20">
        <v>0</v>
      </c>
    </row>
    <row r="7" spans="1:3" x14ac:dyDescent="0.25">
      <c r="A7" s="17" t="s">
        <v>59</v>
      </c>
      <c r="B7" s="16" t="e">
        <f t="shared" si="0"/>
        <v>#DIV/0!</v>
      </c>
      <c r="C7" s="20">
        <v>0</v>
      </c>
    </row>
    <row r="8" spans="1:3" x14ac:dyDescent="0.25">
      <c r="A8" s="17" t="s">
        <v>60</v>
      </c>
      <c r="B8" s="16" t="e">
        <f t="shared" si="0"/>
        <v>#DIV/0!</v>
      </c>
      <c r="C8" s="20">
        <v>0</v>
      </c>
    </row>
    <row r="9" spans="1:3" x14ac:dyDescent="0.25">
      <c r="A9" s="17" t="s">
        <v>21</v>
      </c>
      <c r="B9" s="16" t="e">
        <f t="shared" si="0"/>
        <v>#DIV/0!</v>
      </c>
      <c r="C9" s="20">
        <v>0</v>
      </c>
    </row>
    <row r="10" spans="1:3" x14ac:dyDescent="0.25">
      <c r="A10" s="17" t="s">
        <v>21</v>
      </c>
      <c r="B10" s="16" t="e">
        <f t="shared" si="0"/>
        <v>#DIV/0!</v>
      </c>
      <c r="C10" s="20">
        <v>0</v>
      </c>
    </row>
    <row r="11" spans="1:3" x14ac:dyDescent="0.25">
      <c r="A11" s="17" t="s">
        <v>21</v>
      </c>
      <c r="B11" s="16" t="e">
        <f t="shared" si="0"/>
        <v>#DIV/0!</v>
      </c>
      <c r="C11" s="20">
        <v>0</v>
      </c>
    </row>
    <row r="12" spans="1:3" x14ac:dyDescent="0.25">
      <c r="A12" s="17" t="s">
        <v>21</v>
      </c>
      <c r="B12" s="16" t="e">
        <f t="shared" si="0"/>
        <v>#DIV/0!</v>
      </c>
      <c r="C12" s="20">
        <v>0</v>
      </c>
    </row>
    <row r="13" spans="1:3" x14ac:dyDescent="0.25">
      <c r="A13" s="17" t="s">
        <v>21</v>
      </c>
      <c r="B13" s="16" t="e">
        <f t="shared" si="0"/>
        <v>#DIV/0!</v>
      </c>
      <c r="C13" s="20">
        <v>0</v>
      </c>
    </row>
    <row r="14" spans="1:3" x14ac:dyDescent="0.25">
      <c r="A14" s="17" t="s">
        <v>21</v>
      </c>
      <c r="B14" s="16" t="e">
        <f t="shared" si="0"/>
        <v>#DIV/0!</v>
      </c>
      <c r="C14" s="20">
        <v>0</v>
      </c>
    </row>
    <row r="15" spans="1:3" x14ac:dyDescent="0.25">
      <c r="A15" s="17" t="s">
        <v>21</v>
      </c>
      <c r="B15" s="16" t="e">
        <f t="shared" si="0"/>
        <v>#DIV/0!</v>
      </c>
      <c r="C15" s="20">
        <v>0</v>
      </c>
    </row>
    <row r="16" spans="1:3" x14ac:dyDescent="0.25">
      <c r="A16" s="17" t="s">
        <v>21</v>
      </c>
      <c r="B16" s="16" t="e">
        <f t="shared" si="0"/>
        <v>#DIV/0!</v>
      </c>
      <c r="C16" s="20">
        <v>0</v>
      </c>
    </row>
    <row r="17" spans="1:3" x14ac:dyDescent="0.25">
      <c r="A17" s="17" t="s">
        <v>21</v>
      </c>
      <c r="B17" s="16" t="e">
        <f t="shared" si="0"/>
        <v>#DIV/0!</v>
      </c>
      <c r="C17" s="20">
        <v>0</v>
      </c>
    </row>
    <row r="18" spans="1:3" x14ac:dyDescent="0.25">
      <c r="A18" s="17" t="s">
        <v>21</v>
      </c>
      <c r="B18" s="16" t="e">
        <f t="shared" si="0"/>
        <v>#DIV/0!</v>
      </c>
      <c r="C18" s="20">
        <v>0</v>
      </c>
    </row>
    <row r="19" spans="1:3" x14ac:dyDescent="0.25">
      <c r="A19" s="17" t="s">
        <v>21</v>
      </c>
      <c r="B19" s="16" t="e">
        <f t="shared" si="0"/>
        <v>#DIV/0!</v>
      </c>
      <c r="C19" s="20">
        <v>0</v>
      </c>
    </row>
    <row r="20" spans="1:3" x14ac:dyDescent="0.25">
      <c r="A20" s="17" t="s">
        <v>21</v>
      </c>
      <c r="B20" s="16" t="e">
        <f t="shared" si="0"/>
        <v>#DIV/0!</v>
      </c>
      <c r="C20" s="20">
        <v>0</v>
      </c>
    </row>
    <row r="21" spans="1:3" x14ac:dyDescent="0.25">
      <c r="A21" s="17" t="s">
        <v>21</v>
      </c>
      <c r="B21" s="16" t="e">
        <f t="shared" si="0"/>
        <v>#DIV/0!</v>
      </c>
      <c r="C21" s="20">
        <v>0</v>
      </c>
    </row>
    <row r="22" spans="1:3" x14ac:dyDescent="0.25">
      <c r="A22" s="17" t="s">
        <v>21</v>
      </c>
      <c r="B22" s="16" t="e">
        <f t="shared" si="0"/>
        <v>#DIV/0!</v>
      </c>
      <c r="C22" s="20">
        <v>0</v>
      </c>
    </row>
    <row r="23" spans="1:3" x14ac:dyDescent="0.25">
      <c r="A23" s="17" t="s">
        <v>21</v>
      </c>
      <c r="B23" s="16" t="e">
        <f t="shared" si="0"/>
        <v>#DIV/0!</v>
      </c>
      <c r="C23" s="20">
        <v>0</v>
      </c>
    </row>
    <row r="24" spans="1:3" x14ac:dyDescent="0.25">
      <c r="A24" s="17" t="s">
        <v>21</v>
      </c>
      <c r="B24" s="16" t="e">
        <f t="shared" si="0"/>
        <v>#DIV/0!</v>
      </c>
      <c r="C24" s="20">
        <v>0</v>
      </c>
    </row>
    <row r="25" spans="1:3" x14ac:dyDescent="0.25">
      <c r="A25" s="17" t="s">
        <v>21</v>
      </c>
      <c r="B25" s="16" t="e">
        <f t="shared" si="0"/>
        <v>#DIV/0!</v>
      </c>
      <c r="C25" s="20">
        <v>0</v>
      </c>
    </row>
    <row r="26" spans="1:3" x14ac:dyDescent="0.25">
      <c r="A26" s="17" t="s">
        <v>21</v>
      </c>
      <c r="B26" s="16" t="e">
        <f t="shared" si="0"/>
        <v>#DIV/0!</v>
      </c>
      <c r="C26" s="20">
        <v>0</v>
      </c>
    </row>
    <row r="27" spans="1:3" x14ac:dyDescent="0.25">
      <c r="A27" s="2" t="s">
        <v>8</v>
      </c>
      <c r="B27" s="22" t="e">
        <f>SUM(B3:B16)</f>
        <v>#DIV/0!</v>
      </c>
      <c r="C27" s="10">
        <f>SUM(C3:C26)</f>
        <v>0</v>
      </c>
    </row>
    <row r="33" spans="1:3" ht="31.5" x14ac:dyDescent="0.5">
      <c r="A33" s="25" t="s">
        <v>43</v>
      </c>
    </row>
    <row r="35" spans="1:3" x14ac:dyDescent="0.25">
      <c r="A35" s="14" t="s">
        <v>12</v>
      </c>
      <c r="B35" s="14" t="s">
        <v>28</v>
      </c>
      <c r="C35" s="19" t="s">
        <v>27</v>
      </c>
    </row>
    <row r="36" spans="1:3" x14ac:dyDescent="0.25">
      <c r="A36" s="17" t="s">
        <v>29</v>
      </c>
      <c r="B36" s="16" t="e">
        <f>C36/$C$60</f>
        <v>#DIV/0!</v>
      </c>
      <c r="C36" s="20">
        <v>0</v>
      </c>
    </row>
    <row r="37" spans="1:3" x14ac:dyDescent="0.25">
      <c r="A37" s="17" t="s">
        <v>30</v>
      </c>
      <c r="B37" s="16" t="e">
        <f t="shared" ref="B37:B59" si="1">C37/$C$60</f>
        <v>#DIV/0!</v>
      </c>
      <c r="C37" s="20">
        <v>0</v>
      </c>
    </row>
    <row r="38" spans="1:3" x14ac:dyDescent="0.25">
      <c r="A38" s="17" t="s">
        <v>31</v>
      </c>
      <c r="B38" s="16" t="e">
        <f t="shared" si="1"/>
        <v>#DIV/0!</v>
      </c>
      <c r="C38" s="20">
        <v>0</v>
      </c>
    </row>
    <row r="39" spans="1:3" x14ac:dyDescent="0.25">
      <c r="A39" s="17" t="s">
        <v>33</v>
      </c>
      <c r="B39" s="16" t="e">
        <f t="shared" si="1"/>
        <v>#DIV/0!</v>
      </c>
      <c r="C39" s="20">
        <v>0</v>
      </c>
    </row>
    <row r="40" spans="1:3" x14ac:dyDescent="0.25">
      <c r="A40" s="17" t="s">
        <v>32</v>
      </c>
      <c r="B40" s="16" t="e">
        <f t="shared" si="1"/>
        <v>#DIV/0!</v>
      </c>
      <c r="C40" s="20">
        <v>0</v>
      </c>
    </row>
    <row r="41" spans="1:3" x14ac:dyDescent="0.25">
      <c r="A41" s="17" t="s">
        <v>21</v>
      </c>
      <c r="B41" s="16" t="e">
        <f t="shared" si="1"/>
        <v>#DIV/0!</v>
      </c>
      <c r="C41" s="20">
        <v>0</v>
      </c>
    </row>
    <row r="42" spans="1:3" x14ac:dyDescent="0.25">
      <c r="A42" s="17" t="s">
        <v>21</v>
      </c>
      <c r="B42" s="16" t="e">
        <f t="shared" si="1"/>
        <v>#DIV/0!</v>
      </c>
      <c r="C42" s="20">
        <v>0</v>
      </c>
    </row>
    <row r="43" spans="1:3" x14ac:dyDescent="0.25">
      <c r="A43" s="17" t="s">
        <v>21</v>
      </c>
      <c r="B43" s="16" t="e">
        <f t="shared" si="1"/>
        <v>#DIV/0!</v>
      </c>
      <c r="C43" s="20">
        <v>0</v>
      </c>
    </row>
    <row r="44" spans="1:3" x14ac:dyDescent="0.25">
      <c r="A44" s="17" t="s">
        <v>21</v>
      </c>
      <c r="B44" s="16" t="e">
        <f t="shared" si="1"/>
        <v>#DIV/0!</v>
      </c>
      <c r="C44" s="20">
        <v>0</v>
      </c>
    </row>
    <row r="45" spans="1:3" x14ac:dyDescent="0.25">
      <c r="A45" s="17" t="s">
        <v>21</v>
      </c>
      <c r="B45" s="16" t="e">
        <f t="shared" si="1"/>
        <v>#DIV/0!</v>
      </c>
      <c r="C45" s="20">
        <v>0</v>
      </c>
    </row>
    <row r="46" spans="1:3" x14ac:dyDescent="0.25">
      <c r="A46" s="17" t="s">
        <v>21</v>
      </c>
      <c r="B46" s="16" t="e">
        <f t="shared" si="1"/>
        <v>#DIV/0!</v>
      </c>
      <c r="C46" s="20">
        <v>0</v>
      </c>
    </row>
    <row r="47" spans="1:3" x14ac:dyDescent="0.25">
      <c r="A47" s="17" t="s">
        <v>21</v>
      </c>
      <c r="B47" s="16" t="e">
        <f t="shared" si="1"/>
        <v>#DIV/0!</v>
      </c>
      <c r="C47" s="20">
        <v>0</v>
      </c>
    </row>
    <row r="48" spans="1:3" x14ac:dyDescent="0.25">
      <c r="A48" s="17" t="s">
        <v>21</v>
      </c>
      <c r="B48" s="16" t="e">
        <f t="shared" si="1"/>
        <v>#DIV/0!</v>
      </c>
      <c r="C48" s="20">
        <v>0</v>
      </c>
    </row>
    <row r="49" spans="1:3" x14ac:dyDescent="0.25">
      <c r="A49" s="17" t="s">
        <v>21</v>
      </c>
      <c r="B49" s="16" t="e">
        <f t="shared" si="1"/>
        <v>#DIV/0!</v>
      </c>
      <c r="C49" s="20">
        <v>0</v>
      </c>
    </row>
    <row r="50" spans="1:3" x14ac:dyDescent="0.25">
      <c r="A50" s="17" t="s">
        <v>21</v>
      </c>
      <c r="B50" s="16" t="e">
        <f t="shared" si="1"/>
        <v>#DIV/0!</v>
      </c>
      <c r="C50" s="20">
        <v>0</v>
      </c>
    </row>
    <row r="51" spans="1:3" x14ac:dyDescent="0.25">
      <c r="A51" s="17" t="s">
        <v>21</v>
      </c>
      <c r="B51" s="16" t="e">
        <f t="shared" si="1"/>
        <v>#DIV/0!</v>
      </c>
      <c r="C51" s="20">
        <v>0</v>
      </c>
    </row>
    <row r="52" spans="1:3" x14ac:dyDescent="0.25">
      <c r="A52" s="17" t="s">
        <v>21</v>
      </c>
      <c r="B52" s="16" t="e">
        <f t="shared" si="1"/>
        <v>#DIV/0!</v>
      </c>
      <c r="C52" s="20">
        <v>0</v>
      </c>
    </row>
    <row r="53" spans="1:3" x14ac:dyDescent="0.25">
      <c r="A53" s="17" t="s">
        <v>21</v>
      </c>
      <c r="B53" s="16" t="e">
        <f t="shared" si="1"/>
        <v>#DIV/0!</v>
      </c>
      <c r="C53" s="20">
        <v>0</v>
      </c>
    </row>
    <row r="54" spans="1:3" x14ac:dyDescent="0.25">
      <c r="A54" s="17" t="s">
        <v>21</v>
      </c>
      <c r="B54" s="16" t="e">
        <f t="shared" si="1"/>
        <v>#DIV/0!</v>
      </c>
      <c r="C54" s="20">
        <v>0</v>
      </c>
    </row>
    <row r="55" spans="1:3" x14ac:dyDescent="0.25">
      <c r="A55" s="17" t="s">
        <v>21</v>
      </c>
      <c r="B55" s="16" t="e">
        <f t="shared" si="1"/>
        <v>#DIV/0!</v>
      </c>
      <c r="C55" s="20">
        <v>0</v>
      </c>
    </row>
    <row r="56" spans="1:3" x14ac:dyDescent="0.25">
      <c r="A56" s="17" t="s">
        <v>21</v>
      </c>
      <c r="B56" s="16" t="e">
        <f t="shared" si="1"/>
        <v>#DIV/0!</v>
      </c>
      <c r="C56" s="20">
        <v>0</v>
      </c>
    </row>
    <row r="57" spans="1:3" x14ac:dyDescent="0.25">
      <c r="A57" s="17" t="s">
        <v>21</v>
      </c>
      <c r="B57" s="16" t="e">
        <f t="shared" si="1"/>
        <v>#DIV/0!</v>
      </c>
      <c r="C57" s="20">
        <v>0</v>
      </c>
    </row>
    <row r="58" spans="1:3" x14ac:dyDescent="0.25">
      <c r="A58" s="17" t="s">
        <v>21</v>
      </c>
      <c r="B58" s="16" t="e">
        <f t="shared" si="1"/>
        <v>#DIV/0!</v>
      </c>
      <c r="C58" s="20">
        <v>0</v>
      </c>
    </row>
    <row r="59" spans="1:3" x14ac:dyDescent="0.25">
      <c r="A59" s="17" t="s">
        <v>21</v>
      </c>
      <c r="B59" s="16" t="e">
        <f t="shared" si="1"/>
        <v>#DIV/0!</v>
      </c>
      <c r="C59" s="20">
        <v>0</v>
      </c>
    </row>
    <row r="60" spans="1:3" x14ac:dyDescent="0.25">
      <c r="A60" s="2" t="s">
        <v>8</v>
      </c>
      <c r="B60" s="22" t="e">
        <f>SUM(B36:B49)</f>
        <v>#DIV/0!</v>
      </c>
      <c r="C60" s="10">
        <f>SUM(C36:C59)</f>
        <v>0</v>
      </c>
    </row>
    <row r="67" spans="1:3" ht="33.75" x14ac:dyDescent="0.5">
      <c r="A67" s="26" t="s">
        <v>44</v>
      </c>
    </row>
    <row r="68" spans="1:3" x14ac:dyDescent="0.25">
      <c r="A68" s="14" t="s">
        <v>12</v>
      </c>
      <c r="B68" s="14" t="s">
        <v>28</v>
      </c>
      <c r="C68" s="19" t="s">
        <v>27</v>
      </c>
    </row>
    <row r="69" spans="1:3" x14ac:dyDescent="0.25">
      <c r="A69" s="17" t="s">
        <v>29</v>
      </c>
      <c r="B69" s="16" t="e">
        <f>C69/$C$93</f>
        <v>#DIV/0!</v>
      </c>
      <c r="C69" s="20">
        <v>0</v>
      </c>
    </row>
    <row r="70" spans="1:3" x14ac:dyDescent="0.25">
      <c r="A70" s="17" t="s">
        <v>30</v>
      </c>
      <c r="B70" s="16" t="e">
        <f t="shared" ref="B70:B92" si="2">C70/$C$93</f>
        <v>#DIV/0!</v>
      </c>
      <c r="C70" s="20">
        <v>0</v>
      </c>
    </row>
    <row r="71" spans="1:3" x14ac:dyDescent="0.25">
      <c r="A71" s="17" t="s">
        <v>31</v>
      </c>
      <c r="B71" s="16" t="e">
        <f t="shared" si="2"/>
        <v>#DIV/0!</v>
      </c>
      <c r="C71" s="20">
        <v>0</v>
      </c>
    </row>
    <row r="72" spans="1:3" x14ac:dyDescent="0.25">
      <c r="A72" s="17" t="s">
        <v>33</v>
      </c>
      <c r="B72" s="16" t="e">
        <f t="shared" si="2"/>
        <v>#DIV/0!</v>
      </c>
      <c r="C72" s="20">
        <v>0</v>
      </c>
    </row>
    <row r="73" spans="1:3" x14ac:dyDescent="0.25">
      <c r="A73" s="17" t="s">
        <v>32</v>
      </c>
      <c r="B73" s="16" t="e">
        <f t="shared" si="2"/>
        <v>#DIV/0!</v>
      </c>
      <c r="C73" s="20">
        <v>0</v>
      </c>
    </row>
    <row r="74" spans="1:3" x14ac:dyDescent="0.25">
      <c r="A74" s="17" t="s">
        <v>21</v>
      </c>
      <c r="B74" s="16" t="e">
        <f t="shared" si="2"/>
        <v>#DIV/0!</v>
      </c>
      <c r="C74" s="20">
        <v>0</v>
      </c>
    </row>
    <row r="75" spans="1:3" x14ac:dyDescent="0.25">
      <c r="A75" s="17" t="s">
        <v>21</v>
      </c>
      <c r="B75" s="16" t="e">
        <f t="shared" si="2"/>
        <v>#DIV/0!</v>
      </c>
      <c r="C75" s="20">
        <v>0</v>
      </c>
    </row>
    <row r="76" spans="1:3" x14ac:dyDescent="0.25">
      <c r="A76" s="17" t="s">
        <v>21</v>
      </c>
      <c r="B76" s="16" t="e">
        <f t="shared" si="2"/>
        <v>#DIV/0!</v>
      </c>
      <c r="C76" s="20">
        <v>0</v>
      </c>
    </row>
    <row r="77" spans="1:3" x14ac:dyDescent="0.25">
      <c r="A77" s="17" t="s">
        <v>21</v>
      </c>
      <c r="B77" s="16" t="e">
        <f t="shared" si="2"/>
        <v>#DIV/0!</v>
      </c>
      <c r="C77" s="20">
        <v>0</v>
      </c>
    </row>
    <row r="78" spans="1:3" x14ac:dyDescent="0.25">
      <c r="A78" s="17" t="s">
        <v>21</v>
      </c>
      <c r="B78" s="16" t="e">
        <f t="shared" si="2"/>
        <v>#DIV/0!</v>
      </c>
      <c r="C78" s="20">
        <v>0</v>
      </c>
    </row>
    <row r="79" spans="1:3" x14ac:dyDescent="0.25">
      <c r="A79" s="17" t="s">
        <v>21</v>
      </c>
      <c r="B79" s="16" t="e">
        <f t="shared" si="2"/>
        <v>#DIV/0!</v>
      </c>
      <c r="C79" s="20">
        <v>0</v>
      </c>
    </row>
    <row r="80" spans="1:3" x14ac:dyDescent="0.25">
      <c r="A80" s="17" t="s">
        <v>21</v>
      </c>
      <c r="B80" s="16" t="e">
        <f t="shared" si="2"/>
        <v>#DIV/0!</v>
      </c>
      <c r="C80" s="20">
        <v>0</v>
      </c>
    </row>
    <row r="81" spans="1:3" x14ac:dyDescent="0.25">
      <c r="A81" s="17" t="s">
        <v>21</v>
      </c>
      <c r="B81" s="16" t="e">
        <f t="shared" si="2"/>
        <v>#DIV/0!</v>
      </c>
      <c r="C81" s="20">
        <v>0</v>
      </c>
    </row>
    <row r="82" spans="1:3" x14ac:dyDescent="0.25">
      <c r="A82" s="17" t="s">
        <v>21</v>
      </c>
      <c r="B82" s="16" t="e">
        <f t="shared" si="2"/>
        <v>#DIV/0!</v>
      </c>
      <c r="C82" s="20">
        <v>0</v>
      </c>
    </row>
    <row r="83" spans="1:3" x14ac:dyDescent="0.25">
      <c r="A83" s="17" t="s">
        <v>21</v>
      </c>
      <c r="B83" s="16" t="e">
        <f t="shared" si="2"/>
        <v>#DIV/0!</v>
      </c>
      <c r="C83" s="20">
        <v>0</v>
      </c>
    </row>
    <row r="84" spans="1:3" x14ac:dyDescent="0.25">
      <c r="A84" s="17" t="s">
        <v>21</v>
      </c>
      <c r="B84" s="16" t="e">
        <f t="shared" si="2"/>
        <v>#DIV/0!</v>
      </c>
      <c r="C84" s="20">
        <v>0</v>
      </c>
    </row>
    <row r="85" spans="1:3" x14ac:dyDescent="0.25">
      <c r="A85" s="17" t="s">
        <v>21</v>
      </c>
      <c r="B85" s="16" t="e">
        <f t="shared" si="2"/>
        <v>#DIV/0!</v>
      </c>
      <c r="C85" s="20">
        <v>0</v>
      </c>
    </row>
    <row r="86" spans="1:3" x14ac:dyDescent="0.25">
      <c r="A86" s="17" t="s">
        <v>21</v>
      </c>
      <c r="B86" s="16" t="e">
        <f t="shared" si="2"/>
        <v>#DIV/0!</v>
      </c>
      <c r="C86" s="20">
        <v>0</v>
      </c>
    </row>
    <row r="87" spans="1:3" x14ac:dyDescent="0.25">
      <c r="A87" s="17" t="s">
        <v>21</v>
      </c>
      <c r="B87" s="16" t="e">
        <f t="shared" si="2"/>
        <v>#DIV/0!</v>
      </c>
      <c r="C87" s="20">
        <v>0</v>
      </c>
    </row>
    <row r="88" spans="1:3" x14ac:dyDescent="0.25">
      <c r="A88" s="17" t="s">
        <v>21</v>
      </c>
      <c r="B88" s="16" t="e">
        <f t="shared" si="2"/>
        <v>#DIV/0!</v>
      </c>
      <c r="C88" s="20">
        <v>0</v>
      </c>
    </row>
    <row r="89" spans="1:3" x14ac:dyDescent="0.25">
      <c r="A89" s="17" t="s">
        <v>21</v>
      </c>
      <c r="B89" s="16" t="e">
        <f t="shared" si="2"/>
        <v>#DIV/0!</v>
      </c>
      <c r="C89" s="20">
        <v>0</v>
      </c>
    </row>
    <row r="90" spans="1:3" x14ac:dyDescent="0.25">
      <c r="A90" s="17" t="s">
        <v>21</v>
      </c>
      <c r="B90" s="16" t="e">
        <f t="shared" si="2"/>
        <v>#DIV/0!</v>
      </c>
      <c r="C90" s="20">
        <v>0</v>
      </c>
    </row>
    <row r="91" spans="1:3" x14ac:dyDescent="0.25">
      <c r="A91" s="17" t="s">
        <v>21</v>
      </c>
      <c r="B91" s="16" t="e">
        <f t="shared" si="2"/>
        <v>#DIV/0!</v>
      </c>
      <c r="C91" s="20">
        <v>0</v>
      </c>
    </row>
    <row r="92" spans="1:3" x14ac:dyDescent="0.25">
      <c r="A92" s="17" t="s">
        <v>21</v>
      </c>
      <c r="B92" s="16" t="e">
        <f t="shared" si="2"/>
        <v>#DIV/0!</v>
      </c>
      <c r="C92" s="20">
        <v>0</v>
      </c>
    </row>
    <row r="93" spans="1:3" x14ac:dyDescent="0.25">
      <c r="A93" s="2" t="s">
        <v>8</v>
      </c>
      <c r="B93" s="22" t="e">
        <f>SUM(B69:B82)</f>
        <v>#DIV/0!</v>
      </c>
      <c r="C93" s="10">
        <f>SUM(C69:C92)</f>
        <v>0</v>
      </c>
    </row>
    <row r="99" spans="1:3" ht="33.75" x14ac:dyDescent="0.5">
      <c r="A99" s="26" t="s">
        <v>48</v>
      </c>
    </row>
    <row r="100" spans="1:3" x14ac:dyDescent="0.25">
      <c r="A100" s="14" t="s">
        <v>12</v>
      </c>
      <c r="B100" s="14" t="s">
        <v>28</v>
      </c>
      <c r="C100" s="19" t="s">
        <v>27</v>
      </c>
    </row>
    <row r="101" spans="1:3" x14ac:dyDescent="0.25">
      <c r="A101" s="17" t="s">
        <v>29</v>
      </c>
      <c r="B101" s="16" t="e">
        <f>C101/$C$125</f>
        <v>#DIV/0!</v>
      </c>
      <c r="C101" s="20">
        <v>0</v>
      </c>
    </row>
    <row r="102" spans="1:3" x14ac:dyDescent="0.25">
      <c r="A102" s="17" t="s">
        <v>30</v>
      </c>
      <c r="B102" s="16" t="e">
        <f t="shared" ref="B102:B124" si="3">C102/$C$125</f>
        <v>#DIV/0!</v>
      </c>
      <c r="C102" s="20">
        <v>0</v>
      </c>
    </row>
    <row r="103" spans="1:3" x14ac:dyDescent="0.25">
      <c r="A103" s="17" t="s">
        <v>31</v>
      </c>
      <c r="B103" s="16" t="e">
        <f t="shared" si="3"/>
        <v>#DIV/0!</v>
      </c>
      <c r="C103" s="20">
        <v>0</v>
      </c>
    </row>
    <row r="104" spans="1:3" x14ac:dyDescent="0.25">
      <c r="A104" s="17" t="s">
        <v>33</v>
      </c>
      <c r="B104" s="16" t="e">
        <f t="shared" si="3"/>
        <v>#DIV/0!</v>
      </c>
      <c r="C104" s="20">
        <v>0</v>
      </c>
    </row>
    <row r="105" spans="1:3" x14ac:dyDescent="0.25">
      <c r="A105" s="17" t="s">
        <v>32</v>
      </c>
      <c r="B105" s="16" t="e">
        <f t="shared" si="3"/>
        <v>#DIV/0!</v>
      </c>
      <c r="C105" s="20">
        <v>0</v>
      </c>
    </row>
    <row r="106" spans="1:3" x14ac:dyDescent="0.25">
      <c r="A106" s="17" t="s">
        <v>21</v>
      </c>
      <c r="B106" s="16" t="e">
        <f t="shared" si="3"/>
        <v>#DIV/0!</v>
      </c>
      <c r="C106" s="20">
        <v>0</v>
      </c>
    </row>
    <row r="107" spans="1:3" x14ac:dyDescent="0.25">
      <c r="A107" s="17" t="s">
        <v>21</v>
      </c>
      <c r="B107" s="16" t="e">
        <f t="shared" si="3"/>
        <v>#DIV/0!</v>
      </c>
      <c r="C107" s="20">
        <v>0</v>
      </c>
    </row>
    <row r="108" spans="1:3" x14ac:dyDescent="0.25">
      <c r="A108" s="17" t="s">
        <v>21</v>
      </c>
      <c r="B108" s="16" t="e">
        <f t="shared" si="3"/>
        <v>#DIV/0!</v>
      </c>
      <c r="C108" s="20">
        <v>0</v>
      </c>
    </row>
    <row r="109" spans="1:3" x14ac:dyDescent="0.25">
      <c r="A109" s="17" t="s">
        <v>21</v>
      </c>
      <c r="B109" s="16" t="e">
        <f t="shared" si="3"/>
        <v>#DIV/0!</v>
      </c>
      <c r="C109" s="20">
        <v>0</v>
      </c>
    </row>
    <row r="110" spans="1:3" x14ac:dyDescent="0.25">
      <c r="A110" s="17" t="s">
        <v>21</v>
      </c>
      <c r="B110" s="16" t="e">
        <f t="shared" si="3"/>
        <v>#DIV/0!</v>
      </c>
      <c r="C110" s="20">
        <v>0</v>
      </c>
    </row>
    <row r="111" spans="1:3" x14ac:dyDescent="0.25">
      <c r="A111" s="17" t="s">
        <v>21</v>
      </c>
      <c r="B111" s="16" t="e">
        <f t="shared" si="3"/>
        <v>#DIV/0!</v>
      </c>
      <c r="C111" s="20">
        <v>0</v>
      </c>
    </row>
    <row r="112" spans="1:3" x14ac:dyDescent="0.25">
      <c r="A112" s="17" t="s">
        <v>21</v>
      </c>
      <c r="B112" s="16" t="e">
        <f t="shared" si="3"/>
        <v>#DIV/0!</v>
      </c>
      <c r="C112" s="20">
        <v>0</v>
      </c>
    </row>
    <row r="113" spans="1:3" x14ac:dyDescent="0.25">
      <c r="A113" s="17" t="s">
        <v>21</v>
      </c>
      <c r="B113" s="16" t="e">
        <f t="shared" si="3"/>
        <v>#DIV/0!</v>
      </c>
      <c r="C113" s="20">
        <v>0</v>
      </c>
    </row>
    <row r="114" spans="1:3" x14ac:dyDescent="0.25">
      <c r="A114" s="17" t="s">
        <v>21</v>
      </c>
      <c r="B114" s="16" t="e">
        <f t="shared" si="3"/>
        <v>#DIV/0!</v>
      </c>
      <c r="C114" s="20">
        <v>0</v>
      </c>
    </row>
    <row r="115" spans="1:3" x14ac:dyDescent="0.25">
      <c r="A115" s="17" t="s">
        <v>21</v>
      </c>
      <c r="B115" s="16" t="e">
        <f t="shared" si="3"/>
        <v>#DIV/0!</v>
      </c>
      <c r="C115" s="20">
        <v>0</v>
      </c>
    </row>
    <row r="116" spans="1:3" x14ac:dyDescent="0.25">
      <c r="A116" s="17" t="s">
        <v>21</v>
      </c>
      <c r="B116" s="16" t="e">
        <f t="shared" si="3"/>
        <v>#DIV/0!</v>
      </c>
      <c r="C116" s="20">
        <v>0</v>
      </c>
    </row>
    <row r="117" spans="1:3" x14ac:dyDescent="0.25">
      <c r="A117" s="17" t="s">
        <v>21</v>
      </c>
      <c r="B117" s="16" t="e">
        <f t="shared" si="3"/>
        <v>#DIV/0!</v>
      </c>
      <c r="C117" s="20">
        <v>0</v>
      </c>
    </row>
    <row r="118" spans="1:3" x14ac:dyDescent="0.25">
      <c r="A118" s="17" t="s">
        <v>21</v>
      </c>
      <c r="B118" s="16" t="e">
        <f t="shared" si="3"/>
        <v>#DIV/0!</v>
      </c>
      <c r="C118" s="20">
        <v>0</v>
      </c>
    </row>
    <row r="119" spans="1:3" x14ac:dyDescent="0.25">
      <c r="A119" s="17" t="s">
        <v>21</v>
      </c>
      <c r="B119" s="16" t="e">
        <f t="shared" si="3"/>
        <v>#DIV/0!</v>
      </c>
      <c r="C119" s="20">
        <v>0</v>
      </c>
    </row>
    <row r="120" spans="1:3" x14ac:dyDescent="0.25">
      <c r="A120" s="17" t="s">
        <v>21</v>
      </c>
      <c r="B120" s="16" t="e">
        <f t="shared" si="3"/>
        <v>#DIV/0!</v>
      </c>
      <c r="C120" s="20">
        <v>0</v>
      </c>
    </row>
    <row r="121" spans="1:3" x14ac:dyDescent="0.25">
      <c r="A121" s="17" t="s">
        <v>21</v>
      </c>
      <c r="B121" s="16" t="e">
        <f t="shared" si="3"/>
        <v>#DIV/0!</v>
      </c>
      <c r="C121" s="20">
        <v>0</v>
      </c>
    </row>
    <row r="122" spans="1:3" x14ac:dyDescent="0.25">
      <c r="A122" s="17" t="s">
        <v>21</v>
      </c>
      <c r="B122" s="16" t="e">
        <f t="shared" si="3"/>
        <v>#DIV/0!</v>
      </c>
      <c r="C122" s="20">
        <v>0</v>
      </c>
    </row>
    <row r="123" spans="1:3" x14ac:dyDescent="0.25">
      <c r="A123" s="17" t="s">
        <v>21</v>
      </c>
      <c r="B123" s="16" t="e">
        <f t="shared" si="3"/>
        <v>#DIV/0!</v>
      </c>
      <c r="C123" s="20">
        <v>0</v>
      </c>
    </row>
    <row r="124" spans="1:3" x14ac:dyDescent="0.25">
      <c r="A124" s="17" t="s">
        <v>21</v>
      </c>
      <c r="B124" s="16" t="e">
        <f t="shared" si="3"/>
        <v>#DIV/0!</v>
      </c>
      <c r="C124" s="20">
        <v>0</v>
      </c>
    </row>
    <row r="125" spans="1:3" x14ac:dyDescent="0.25">
      <c r="A125" s="2" t="s">
        <v>8</v>
      </c>
      <c r="B125" s="22" t="e">
        <f>SUM(B101:B114)</f>
        <v>#DIV/0!</v>
      </c>
      <c r="C125" s="10">
        <f>SUM(C101:C124)</f>
        <v>0</v>
      </c>
    </row>
    <row r="131" spans="1:3" ht="33.75" x14ac:dyDescent="0.5">
      <c r="A131" s="26" t="s">
        <v>49</v>
      </c>
    </row>
    <row r="132" spans="1:3" x14ac:dyDescent="0.25">
      <c r="A132" s="14" t="s">
        <v>12</v>
      </c>
      <c r="B132" s="14" t="s">
        <v>28</v>
      </c>
      <c r="C132" s="19" t="s">
        <v>27</v>
      </c>
    </row>
    <row r="133" spans="1:3" x14ac:dyDescent="0.25">
      <c r="A133" s="17" t="s">
        <v>29</v>
      </c>
      <c r="B133" s="16" t="e">
        <f>C133/$C$157</f>
        <v>#DIV/0!</v>
      </c>
      <c r="C133" s="20">
        <v>0</v>
      </c>
    </row>
    <row r="134" spans="1:3" x14ac:dyDescent="0.25">
      <c r="A134" s="17" t="s">
        <v>30</v>
      </c>
      <c r="B134" s="16" t="e">
        <f t="shared" ref="B134:B156" si="4">C134/$C$157</f>
        <v>#DIV/0!</v>
      </c>
      <c r="C134" s="20">
        <v>0</v>
      </c>
    </row>
    <row r="135" spans="1:3" x14ac:dyDescent="0.25">
      <c r="A135" s="17" t="s">
        <v>31</v>
      </c>
      <c r="B135" s="16" t="e">
        <f t="shared" si="4"/>
        <v>#DIV/0!</v>
      </c>
      <c r="C135" s="20">
        <v>0</v>
      </c>
    </row>
    <row r="136" spans="1:3" x14ac:dyDescent="0.25">
      <c r="A136" s="17" t="s">
        <v>33</v>
      </c>
      <c r="B136" s="16" t="e">
        <f t="shared" si="4"/>
        <v>#DIV/0!</v>
      </c>
      <c r="C136" s="20">
        <v>0</v>
      </c>
    </row>
    <row r="137" spans="1:3" x14ac:dyDescent="0.25">
      <c r="A137" s="17" t="s">
        <v>32</v>
      </c>
      <c r="B137" s="16" t="e">
        <f t="shared" si="4"/>
        <v>#DIV/0!</v>
      </c>
      <c r="C137" s="20">
        <v>0</v>
      </c>
    </row>
    <row r="138" spans="1:3" x14ac:dyDescent="0.25">
      <c r="A138" s="17" t="s">
        <v>21</v>
      </c>
      <c r="B138" s="16" t="e">
        <f t="shared" si="4"/>
        <v>#DIV/0!</v>
      </c>
      <c r="C138" s="20">
        <v>0</v>
      </c>
    </row>
    <row r="139" spans="1:3" x14ac:dyDescent="0.25">
      <c r="A139" s="17" t="s">
        <v>21</v>
      </c>
      <c r="B139" s="16" t="e">
        <f t="shared" si="4"/>
        <v>#DIV/0!</v>
      </c>
      <c r="C139" s="20">
        <v>0</v>
      </c>
    </row>
    <row r="140" spans="1:3" x14ac:dyDescent="0.25">
      <c r="A140" s="17" t="s">
        <v>21</v>
      </c>
      <c r="B140" s="16" t="e">
        <f t="shared" si="4"/>
        <v>#DIV/0!</v>
      </c>
      <c r="C140" s="20">
        <v>0</v>
      </c>
    </row>
    <row r="141" spans="1:3" x14ac:dyDescent="0.25">
      <c r="A141" s="17" t="s">
        <v>21</v>
      </c>
      <c r="B141" s="16" t="e">
        <f t="shared" si="4"/>
        <v>#DIV/0!</v>
      </c>
      <c r="C141" s="20">
        <v>0</v>
      </c>
    </row>
    <row r="142" spans="1:3" x14ac:dyDescent="0.25">
      <c r="A142" s="17" t="s">
        <v>21</v>
      </c>
      <c r="B142" s="16" t="e">
        <f t="shared" si="4"/>
        <v>#DIV/0!</v>
      </c>
      <c r="C142" s="20">
        <v>0</v>
      </c>
    </row>
    <row r="143" spans="1:3" x14ac:dyDescent="0.25">
      <c r="A143" s="17" t="s">
        <v>21</v>
      </c>
      <c r="B143" s="16" t="e">
        <f t="shared" si="4"/>
        <v>#DIV/0!</v>
      </c>
      <c r="C143" s="20">
        <v>0</v>
      </c>
    </row>
    <row r="144" spans="1:3" x14ac:dyDescent="0.25">
      <c r="A144" s="17" t="s">
        <v>21</v>
      </c>
      <c r="B144" s="16" t="e">
        <f t="shared" si="4"/>
        <v>#DIV/0!</v>
      </c>
      <c r="C144" s="20">
        <v>0</v>
      </c>
    </row>
    <row r="145" spans="1:3" x14ac:dyDescent="0.25">
      <c r="A145" s="17" t="s">
        <v>21</v>
      </c>
      <c r="B145" s="16" t="e">
        <f t="shared" si="4"/>
        <v>#DIV/0!</v>
      </c>
      <c r="C145" s="20">
        <v>0</v>
      </c>
    </row>
    <row r="146" spans="1:3" x14ac:dyDescent="0.25">
      <c r="A146" s="17" t="s">
        <v>21</v>
      </c>
      <c r="B146" s="16" t="e">
        <f t="shared" si="4"/>
        <v>#DIV/0!</v>
      </c>
      <c r="C146" s="20">
        <v>0</v>
      </c>
    </row>
    <row r="147" spans="1:3" x14ac:dyDescent="0.25">
      <c r="A147" s="17" t="s">
        <v>21</v>
      </c>
      <c r="B147" s="16" t="e">
        <f t="shared" si="4"/>
        <v>#DIV/0!</v>
      </c>
      <c r="C147" s="20">
        <v>0</v>
      </c>
    </row>
    <row r="148" spans="1:3" x14ac:dyDescent="0.25">
      <c r="A148" s="17" t="s">
        <v>21</v>
      </c>
      <c r="B148" s="16" t="e">
        <f t="shared" si="4"/>
        <v>#DIV/0!</v>
      </c>
      <c r="C148" s="20">
        <v>0</v>
      </c>
    </row>
    <row r="149" spans="1:3" x14ac:dyDescent="0.25">
      <c r="A149" s="17" t="s">
        <v>21</v>
      </c>
      <c r="B149" s="16" t="e">
        <f t="shared" si="4"/>
        <v>#DIV/0!</v>
      </c>
      <c r="C149" s="20">
        <v>0</v>
      </c>
    </row>
    <row r="150" spans="1:3" x14ac:dyDescent="0.25">
      <c r="A150" s="17" t="s">
        <v>21</v>
      </c>
      <c r="B150" s="16" t="e">
        <f t="shared" si="4"/>
        <v>#DIV/0!</v>
      </c>
      <c r="C150" s="20">
        <v>0</v>
      </c>
    </row>
    <row r="151" spans="1:3" x14ac:dyDescent="0.25">
      <c r="A151" s="17" t="s">
        <v>21</v>
      </c>
      <c r="B151" s="16" t="e">
        <f t="shared" si="4"/>
        <v>#DIV/0!</v>
      </c>
      <c r="C151" s="20">
        <v>0</v>
      </c>
    </row>
    <row r="152" spans="1:3" x14ac:dyDescent="0.25">
      <c r="A152" s="17" t="s">
        <v>21</v>
      </c>
      <c r="B152" s="16" t="e">
        <f t="shared" si="4"/>
        <v>#DIV/0!</v>
      </c>
      <c r="C152" s="20">
        <v>0</v>
      </c>
    </row>
    <row r="153" spans="1:3" x14ac:dyDescent="0.25">
      <c r="A153" s="17" t="s">
        <v>21</v>
      </c>
      <c r="B153" s="16" t="e">
        <f t="shared" si="4"/>
        <v>#DIV/0!</v>
      </c>
      <c r="C153" s="20">
        <v>0</v>
      </c>
    </row>
    <row r="154" spans="1:3" x14ac:dyDescent="0.25">
      <c r="A154" s="17" t="s">
        <v>21</v>
      </c>
      <c r="B154" s="16" t="e">
        <f t="shared" si="4"/>
        <v>#DIV/0!</v>
      </c>
      <c r="C154" s="20">
        <v>0</v>
      </c>
    </row>
    <row r="155" spans="1:3" x14ac:dyDescent="0.25">
      <c r="A155" s="17" t="s">
        <v>21</v>
      </c>
      <c r="B155" s="16" t="e">
        <f t="shared" si="4"/>
        <v>#DIV/0!</v>
      </c>
      <c r="C155" s="20">
        <v>0</v>
      </c>
    </row>
    <row r="156" spans="1:3" x14ac:dyDescent="0.25">
      <c r="A156" s="17" t="s">
        <v>21</v>
      </c>
      <c r="B156" s="16" t="e">
        <f t="shared" si="4"/>
        <v>#DIV/0!</v>
      </c>
      <c r="C156" s="20">
        <v>0</v>
      </c>
    </row>
    <row r="157" spans="1:3" x14ac:dyDescent="0.25">
      <c r="A157" s="2" t="s">
        <v>8</v>
      </c>
      <c r="B157" s="22" t="e">
        <f>SUM(B133:B146)</f>
        <v>#DIV/0!</v>
      </c>
      <c r="C157" s="10">
        <f>SUM(C133:C156)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7"/>
  <sheetViews>
    <sheetView zoomScaleNormal="100" workbookViewId="0">
      <selection activeCell="Q68" sqref="Q68"/>
    </sheetView>
  </sheetViews>
  <sheetFormatPr defaultRowHeight="15" x14ac:dyDescent="0.25"/>
  <cols>
    <col min="1" max="1" width="41.140625" customWidth="1"/>
    <col min="2" max="2" width="15.42578125" customWidth="1"/>
    <col min="5" max="5" width="13.140625" customWidth="1"/>
    <col min="6" max="6" width="12.7109375" customWidth="1"/>
    <col min="7" max="7" width="7.85546875" customWidth="1"/>
    <col min="8" max="8" width="16.28515625" customWidth="1"/>
    <col min="9" max="9" width="8.28515625" customWidth="1"/>
    <col min="10" max="10" width="12.5703125" customWidth="1"/>
    <col min="13" max="13" width="12.28515625" customWidth="1"/>
  </cols>
  <sheetData>
    <row r="1" spans="1:13" ht="36" x14ac:dyDescent="0.55000000000000004">
      <c r="A1" s="27" t="s">
        <v>42</v>
      </c>
    </row>
    <row r="2" spans="1:13" x14ac:dyDescent="0.25">
      <c r="A2" s="13" t="s">
        <v>12</v>
      </c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9" t="s">
        <v>15</v>
      </c>
      <c r="H2" s="4" t="s">
        <v>34</v>
      </c>
      <c r="I2" s="14">
        <v>1</v>
      </c>
      <c r="J2" s="14">
        <v>2</v>
      </c>
      <c r="K2" s="14">
        <v>3</v>
      </c>
      <c r="L2" s="14">
        <v>4</v>
      </c>
      <c r="M2" s="14">
        <v>5</v>
      </c>
    </row>
    <row r="3" spans="1:13" x14ac:dyDescent="0.25">
      <c r="A3" s="12" t="s">
        <v>35</v>
      </c>
      <c r="B3" s="9">
        <v>0.24</v>
      </c>
      <c r="C3" s="9">
        <v>0.14000000000000001</v>
      </c>
      <c r="D3" s="9">
        <v>0.48</v>
      </c>
      <c r="E3" s="9">
        <v>0.05</v>
      </c>
      <c r="F3" s="9">
        <v>0.09</v>
      </c>
      <c r="G3" s="7">
        <f>SUM(B3:F3)</f>
        <v>1</v>
      </c>
      <c r="H3" s="7">
        <f t="shared" ref="H3:H10" si="0">($H$11-G3)+$H$11</f>
        <v>1</v>
      </c>
      <c r="I3" s="10">
        <f>B3*$B$11</f>
        <v>5.04</v>
      </c>
      <c r="J3" s="10">
        <f t="shared" ref="J3:M6" si="1">C3*$B$11</f>
        <v>2.9400000000000004</v>
      </c>
      <c r="K3" s="10">
        <f t="shared" si="1"/>
        <v>10.08</v>
      </c>
      <c r="L3" s="10">
        <f t="shared" si="1"/>
        <v>1.05</v>
      </c>
      <c r="M3" s="10">
        <f t="shared" si="1"/>
        <v>1.89</v>
      </c>
    </row>
    <row r="4" spans="1:13" x14ac:dyDescent="0.25">
      <c r="A4" s="12" t="s">
        <v>36</v>
      </c>
      <c r="B4" s="9">
        <v>0.24</v>
      </c>
      <c r="C4" s="9">
        <v>0.14000000000000001</v>
      </c>
      <c r="D4" s="9">
        <v>0.33</v>
      </c>
      <c r="E4" s="9">
        <v>0.05</v>
      </c>
      <c r="F4" s="9">
        <v>0.24</v>
      </c>
      <c r="G4" s="7">
        <f t="shared" ref="G4:G10" si="2">SUM(B4:F4)</f>
        <v>1</v>
      </c>
      <c r="H4" s="7">
        <f t="shared" si="0"/>
        <v>1</v>
      </c>
      <c r="I4" s="10">
        <f t="shared" ref="I4:I10" si="3">B4*$B$11</f>
        <v>5.04</v>
      </c>
      <c r="J4" s="10">
        <f t="shared" si="1"/>
        <v>2.9400000000000004</v>
      </c>
      <c r="K4" s="10">
        <f t="shared" si="1"/>
        <v>6.9300000000000006</v>
      </c>
      <c r="L4" s="10">
        <f t="shared" si="1"/>
        <v>1.05</v>
      </c>
      <c r="M4" s="10">
        <f t="shared" si="1"/>
        <v>5.04</v>
      </c>
    </row>
    <row r="5" spans="1:13" x14ac:dyDescent="0.25">
      <c r="A5" s="12" t="s">
        <v>61</v>
      </c>
      <c r="B5" s="9">
        <v>0.24</v>
      </c>
      <c r="C5" s="9">
        <v>0</v>
      </c>
      <c r="D5" s="9">
        <v>0.38</v>
      </c>
      <c r="E5" s="9">
        <v>0.19</v>
      </c>
      <c r="F5" s="9">
        <v>0.19</v>
      </c>
      <c r="G5" s="7">
        <f t="shared" si="2"/>
        <v>1</v>
      </c>
      <c r="H5" s="7">
        <f t="shared" si="0"/>
        <v>1</v>
      </c>
      <c r="I5" s="10">
        <f t="shared" si="3"/>
        <v>5.04</v>
      </c>
      <c r="J5" s="10">
        <f t="shared" si="1"/>
        <v>0</v>
      </c>
      <c r="K5" s="10">
        <f t="shared" si="1"/>
        <v>7.98</v>
      </c>
      <c r="L5" s="10">
        <f t="shared" si="1"/>
        <v>3.99</v>
      </c>
      <c r="M5" s="10">
        <f t="shared" si="1"/>
        <v>3.99</v>
      </c>
    </row>
    <row r="6" spans="1:13" x14ac:dyDescent="0.25">
      <c r="A6" s="12" t="s">
        <v>37</v>
      </c>
      <c r="B6" s="9">
        <v>0.19</v>
      </c>
      <c r="C6" s="9">
        <v>0</v>
      </c>
      <c r="D6" s="9">
        <v>0.33</v>
      </c>
      <c r="E6" s="9">
        <v>0.28999999999999998</v>
      </c>
      <c r="F6" s="9">
        <v>0.28999999999999998</v>
      </c>
      <c r="G6" s="7">
        <f t="shared" si="2"/>
        <v>1.1000000000000001</v>
      </c>
      <c r="H6" s="7">
        <f t="shared" si="0"/>
        <v>0.89999999999999991</v>
      </c>
      <c r="I6" s="10">
        <f t="shared" si="3"/>
        <v>3.99</v>
      </c>
      <c r="J6" s="10">
        <f t="shared" si="1"/>
        <v>0</v>
      </c>
      <c r="K6" s="10">
        <f t="shared" si="1"/>
        <v>6.9300000000000006</v>
      </c>
      <c r="L6" s="10">
        <f t="shared" si="1"/>
        <v>6.09</v>
      </c>
      <c r="M6" s="10">
        <f t="shared" si="1"/>
        <v>6.09</v>
      </c>
    </row>
    <row r="7" spans="1:13" x14ac:dyDescent="0.25">
      <c r="A7" s="12" t="s">
        <v>18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7">
        <f t="shared" si="2"/>
        <v>0</v>
      </c>
      <c r="H7" s="7">
        <f t="shared" si="0"/>
        <v>2</v>
      </c>
      <c r="I7" s="10">
        <f t="shared" si="3"/>
        <v>0</v>
      </c>
      <c r="J7" s="10">
        <v>0</v>
      </c>
      <c r="K7" s="10">
        <v>0</v>
      </c>
      <c r="L7" s="10">
        <v>0</v>
      </c>
      <c r="M7" s="10">
        <v>0</v>
      </c>
    </row>
    <row r="8" spans="1:13" x14ac:dyDescent="0.25">
      <c r="A8" s="12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7">
        <f t="shared" si="2"/>
        <v>0</v>
      </c>
      <c r="H8" s="7">
        <f t="shared" si="0"/>
        <v>2</v>
      </c>
      <c r="I8" s="10">
        <f t="shared" si="3"/>
        <v>0</v>
      </c>
      <c r="J8" s="10">
        <v>0</v>
      </c>
      <c r="K8" s="10">
        <v>0</v>
      </c>
      <c r="L8" s="10">
        <v>0</v>
      </c>
      <c r="M8" s="10">
        <v>0</v>
      </c>
    </row>
    <row r="9" spans="1:13" x14ac:dyDescent="0.25">
      <c r="A9" s="12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7">
        <f t="shared" si="2"/>
        <v>0</v>
      </c>
      <c r="H9" s="7">
        <f t="shared" si="0"/>
        <v>2</v>
      </c>
      <c r="I9" s="10">
        <f t="shared" si="3"/>
        <v>0</v>
      </c>
      <c r="J9" s="10">
        <v>0</v>
      </c>
      <c r="K9" s="10">
        <v>0</v>
      </c>
      <c r="L9" s="10">
        <v>0</v>
      </c>
      <c r="M9" s="10">
        <v>0</v>
      </c>
    </row>
    <row r="10" spans="1:13" x14ac:dyDescent="0.25">
      <c r="A10" s="12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7">
        <f t="shared" si="2"/>
        <v>0</v>
      </c>
      <c r="H10" s="7">
        <f t="shared" si="0"/>
        <v>2</v>
      </c>
      <c r="I10" s="10">
        <f t="shared" si="3"/>
        <v>0</v>
      </c>
      <c r="J10" s="10">
        <v>0</v>
      </c>
      <c r="K10" s="10">
        <v>0</v>
      </c>
      <c r="L10" s="10">
        <v>0</v>
      </c>
      <c r="M10" s="10">
        <v>0</v>
      </c>
    </row>
    <row r="11" spans="1:13" x14ac:dyDescent="0.25">
      <c r="A11" s="2" t="s">
        <v>9</v>
      </c>
      <c r="B11" s="8">
        <v>21</v>
      </c>
      <c r="C11" s="6" t="s">
        <v>18</v>
      </c>
      <c r="D11" s="6" t="s">
        <v>21</v>
      </c>
      <c r="E11" s="6" t="s">
        <v>22</v>
      </c>
      <c r="F11" s="6" t="s">
        <v>18</v>
      </c>
      <c r="G11" s="6" t="s">
        <v>18</v>
      </c>
      <c r="H11" s="24">
        <v>1</v>
      </c>
      <c r="I11" s="6" t="s">
        <v>18</v>
      </c>
      <c r="J11" s="6" t="s">
        <v>11</v>
      </c>
      <c r="K11" s="6" t="s">
        <v>18</v>
      </c>
      <c r="L11" s="6" t="s">
        <v>18</v>
      </c>
      <c r="M11" s="6" t="s">
        <v>18</v>
      </c>
    </row>
    <row r="13" spans="1:13" x14ac:dyDescent="0.25">
      <c r="A13" s="1" t="str">
        <f t="shared" ref="A13:A21" si="4">A2</f>
        <v>Naziv odgovora</v>
      </c>
      <c r="B13" s="14">
        <v>1</v>
      </c>
      <c r="C13" s="14">
        <v>2</v>
      </c>
      <c r="D13" s="14">
        <v>3</v>
      </c>
      <c r="E13" s="14">
        <v>4</v>
      </c>
      <c r="F13" s="14">
        <v>5</v>
      </c>
      <c r="H13" s="31" t="s">
        <v>70</v>
      </c>
      <c r="I13" s="43" t="s">
        <v>72</v>
      </c>
      <c r="J13" s="43"/>
      <c r="K13" s="43"/>
      <c r="L13" s="41" t="s">
        <v>71</v>
      </c>
      <c r="M13" s="42"/>
    </row>
    <row r="14" spans="1:13" x14ac:dyDescent="0.25">
      <c r="A14" s="2" t="str">
        <f t="shared" si="4"/>
        <v>Boljši okus</v>
      </c>
      <c r="B14" s="10">
        <f t="shared" ref="B14:F17" si="5">I3*$H$3</f>
        <v>5.04</v>
      </c>
      <c r="C14" s="10">
        <f t="shared" si="5"/>
        <v>2.9400000000000004</v>
      </c>
      <c r="D14" s="10">
        <f t="shared" si="5"/>
        <v>10.08</v>
      </c>
      <c r="E14" s="10">
        <f t="shared" si="5"/>
        <v>1.05</v>
      </c>
      <c r="F14" s="10">
        <f t="shared" si="5"/>
        <v>1.89</v>
      </c>
      <c r="H14" s="31">
        <v>1</v>
      </c>
      <c r="I14" s="43" t="str">
        <f>A14</f>
        <v>Boljši okus</v>
      </c>
      <c r="J14" s="43"/>
      <c r="K14" s="43"/>
      <c r="L14" s="39">
        <f>SUMPRODUCT($B$13:$F$13,B14:F14)/SUM(B14:F14)</f>
        <v>2.61</v>
      </c>
      <c r="M14" s="35"/>
    </row>
    <row r="15" spans="1:13" x14ac:dyDescent="0.25">
      <c r="A15" s="2" t="str">
        <f t="shared" si="4"/>
        <v>Bolj naravne pijače</v>
      </c>
      <c r="B15" s="10">
        <f t="shared" si="5"/>
        <v>5.04</v>
      </c>
      <c r="C15" s="10">
        <f t="shared" si="5"/>
        <v>2.9400000000000004</v>
      </c>
      <c r="D15" s="10">
        <f t="shared" si="5"/>
        <v>6.9300000000000006</v>
      </c>
      <c r="E15" s="10">
        <f t="shared" si="5"/>
        <v>1.05</v>
      </c>
      <c r="F15" s="10">
        <f t="shared" si="5"/>
        <v>5.04</v>
      </c>
      <c r="H15" s="31">
        <v>2</v>
      </c>
      <c r="I15" s="43" t="str">
        <f>A15</f>
        <v>Bolj naravne pijače</v>
      </c>
      <c r="J15" s="43"/>
      <c r="K15" s="43"/>
      <c r="L15" s="39">
        <f>SUMPRODUCT($B$13:$F$13,B15:F15)/SUM(B15:F15)</f>
        <v>2.91</v>
      </c>
      <c r="M15" s="35"/>
    </row>
    <row r="16" spans="1:13" x14ac:dyDescent="0.25">
      <c r="A16" s="2" t="str">
        <f t="shared" si="4"/>
        <v>Bolj zdravo pakiranje</v>
      </c>
      <c r="B16" s="10">
        <f t="shared" si="5"/>
        <v>5.04</v>
      </c>
      <c r="C16" s="10">
        <f t="shared" si="5"/>
        <v>0</v>
      </c>
      <c r="D16" s="10">
        <f t="shared" si="5"/>
        <v>7.98</v>
      </c>
      <c r="E16" s="10">
        <f t="shared" si="5"/>
        <v>3.99</v>
      </c>
      <c r="F16" s="10">
        <f t="shared" si="5"/>
        <v>3.99</v>
      </c>
      <c r="H16" s="31">
        <v>3</v>
      </c>
      <c r="I16" s="43" t="str">
        <f>A16</f>
        <v>Bolj zdravo pakiranje</v>
      </c>
      <c r="J16" s="43"/>
      <c r="K16" s="43"/>
      <c r="L16" s="39">
        <f>SUMPRODUCT($B$13:$F$13,B16:F16)/SUM(B16:F16)</f>
        <v>3.09</v>
      </c>
      <c r="M16" s="35"/>
    </row>
    <row r="17" spans="1:13" x14ac:dyDescent="0.25">
      <c r="A17" s="2" t="str">
        <f t="shared" si="4"/>
        <v>Več različnega sadja</v>
      </c>
      <c r="B17" s="10">
        <f t="shared" si="5"/>
        <v>3.99</v>
      </c>
      <c r="C17" s="10">
        <f t="shared" si="5"/>
        <v>0</v>
      </c>
      <c r="D17" s="10">
        <f t="shared" si="5"/>
        <v>6.9300000000000006</v>
      </c>
      <c r="E17" s="10">
        <f t="shared" si="5"/>
        <v>6.09</v>
      </c>
      <c r="F17" s="10">
        <f t="shared" si="5"/>
        <v>6.09</v>
      </c>
      <c r="H17" s="31">
        <v>4</v>
      </c>
      <c r="I17" s="43" t="str">
        <f>A17</f>
        <v>Več različnega sadja</v>
      </c>
      <c r="J17" s="43"/>
      <c r="K17" s="43"/>
      <c r="L17" s="40">
        <f>SUMPRODUCT($B$13:$F$13,B17:F17)/SUM(B17:F17)</f>
        <v>3.4454545454545453</v>
      </c>
      <c r="M17" s="35"/>
    </row>
    <row r="18" spans="1:13" x14ac:dyDescent="0.25">
      <c r="A18" s="2" t="str">
        <f t="shared" si="4"/>
        <v>xxxxx</v>
      </c>
      <c r="B18" s="10">
        <f>I7*$H$3</f>
        <v>0</v>
      </c>
      <c r="C18" s="10">
        <v>0</v>
      </c>
      <c r="D18" s="10">
        <v>0</v>
      </c>
      <c r="E18" s="10">
        <v>0</v>
      </c>
      <c r="F18" s="10">
        <v>0</v>
      </c>
      <c r="H18" s="32">
        <v>5</v>
      </c>
      <c r="I18" s="43"/>
      <c r="J18" s="43"/>
      <c r="K18" s="43"/>
      <c r="L18" s="47"/>
      <c r="M18" s="48"/>
    </row>
    <row r="19" spans="1:13" x14ac:dyDescent="0.25">
      <c r="A19" s="2" t="str">
        <f t="shared" si="4"/>
        <v>xxxxx</v>
      </c>
      <c r="B19" s="10">
        <f>I8*$H$3</f>
        <v>0</v>
      </c>
      <c r="C19" s="10">
        <v>0</v>
      </c>
      <c r="D19" s="10">
        <v>0</v>
      </c>
      <c r="E19" s="10">
        <v>0</v>
      </c>
      <c r="F19" s="10">
        <v>0</v>
      </c>
      <c r="H19" s="32">
        <v>6</v>
      </c>
      <c r="I19" s="43"/>
      <c r="J19" s="43"/>
      <c r="K19" s="43"/>
      <c r="L19" s="47"/>
      <c r="M19" s="48"/>
    </row>
    <row r="20" spans="1:13" x14ac:dyDescent="0.25">
      <c r="A20" s="2" t="str">
        <f t="shared" si="4"/>
        <v>xxxxx</v>
      </c>
      <c r="B20" s="10">
        <f>I9*$H$3</f>
        <v>0</v>
      </c>
      <c r="C20" s="10">
        <v>0</v>
      </c>
      <c r="D20" s="10">
        <v>0</v>
      </c>
      <c r="E20" s="10">
        <v>0</v>
      </c>
      <c r="F20" s="10">
        <v>0</v>
      </c>
      <c r="H20" s="32">
        <v>7</v>
      </c>
      <c r="I20" s="43"/>
      <c r="J20" s="43"/>
      <c r="K20" s="43"/>
      <c r="L20" s="47"/>
      <c r="M20" s="48"/>
    </row>
    <row r="21" spans="1:13" x14ac:dyDescent="0.25">
      <c r="A21" s="2" t="str">
        <f t="shared" si="4"/>
        <v>xxxxx</v>
      </c>
      <c r="B21" s="10">
        <f>I10*$H$3</f>
        <v>0</v>
      </c>
      <c r="C21" s="10">
        <v>0</v>
      </c>
      <c r="D21" s="10">
        <v>0</v>
      </c>
      <c r="E21" s="10">
        <v>0</v>
      </c>
      <c r="F21" s="10">
        <v>0</v>
      </c>
    </row>
    <row r="43" spans="1:13" ht="36" x14ac:dyDescent="0.55000000000000004">
      <c r="A43" s="27" t="s">
        <v>43</v>
      </c>
    </row>
    <row r="44" spans="1:13" x14ac:dyDescent="0.25">
      <c r="A44" s="13" t="s">
        <v>12</v>
      </c>
      <c r="B44" s="14">
        <v>1</v>
      </c>
      <c r="C44" s="14">
        <v>2</v>
      </c>
      <c r="D44" s="14">
        <v>3</v>
      </c>
      <c r="E44" s="14">
        <v>4</v>
      </c>
      <c r="F44" s="14">
        <v>5</v>
      </c>
      <c r="G44" s="19" t="s">
        <v>15</v>
      </c>
      <c r="H44" s="4" t="s">
        <v>34</v>
      </c>
      <c r="I44" s="14">
        <v>1</v>
      </c>
      <c r="J44" s="14">
        <v>2</v>
      </c>
      <c r="K44" s="14">
        <v>3</v>
      </c>
      <c r="L44" s="14">
        <v>4</v>
      </c>
      <c r="M44" s="14">
        <v>5</v>
      </c>
    </row>
    <row r="45" spans="1:13" x14ac:dyDescent="0.25">
      <c r="A45" s="12" t="s">
        <v>35</v>
      </c>
      <c r="B45" s="9">
        <v>0.24</v>
      </c>
      <c r="C45" s="9">
        <v>0.14000000000000001</v>
      </c>
      <c r="D45" s="9">
        <v>0.48</v>
      </c>
      <c r="E45" s="9">
        <v>0.05</v>
      </c>
      <c r="F45" s="9">
        <v>0.09</v>
      </c>
      <c r="G45" s="7">
        <f>SUM(B45:F45)</f>
        <v>1</v>
      </c>
      <c r="H45" s="7">
        <f t="shared" ref="H45:H52" si="6">($H$11-G45)+$H$11</f>
        <v>1</v>
      </c>
      <c r="I45" s="10">
        <f>B45*$B$11</f>
        <v>5.04</v>
      </c>
      <c r="J45" s="10">
        <f t="shared" ref="J45:J48" si="7">C45*$B$11</f>
        <v>2.9400000000000004</v>
      </c>
      <c r="K45" s="10">
        <f t="shared" ref="K45:K48" si="8">D45*$B$11</f>
        <v>10.08</v>
      </c>
      <c r="L45" s="10">
        <f t="shared" ref="L45:L48" si="9">E45*$B$11</f>
        <v>1.05</v>
      </c>
      <c r="M45" s="10">
        <f t="shared" ref="M45:M48" si="10">F45*$B$11</f>
        <v>1.89</v>
      </c>
    </row>
    <row r="46" spans="1:13" x14ac:dyDescent="0.25">
      <c r="A46" s="12" t="s">
        <v>36</v>
      </c>
      <c r="B46" s="9">
        <v>0.24</v>
      </c>
      <c r="C46" s="9">
        <v>0.14000000000000001</v>
      </c>
      <c r="D46" s="9">
        <v>0.33</v>
      </c>
      <c r="E46" s="9">
        <v>0.05</v>
      </c>
      <c r="F46" s="9">
        <v>0.24</v>
      </c>
      <c r="G46" s="7">
        <f t="shared" ref="G46:G52" si="11">SUM(B46:F46)</f>
        <v>1</v>
      </c>
      <c r="H46" s="7">
        <f t="shared" si="6"/>
        <v>1</v>
      </c>
      <c r="I46" s="10">
        <f t="shared" ref="I46:I52" si="12">B46*$B$11</f>
        <v>5.04</v>
      </c>
      <c r="J46" s="10">
        <f t="shared" si="7"/>
        <v>2.9400000000000004</v>
      </c>
      <c r="K46" s="10">
        <f t="shared" si="8"/>
        <v>6.9300000000000006</v>
      </c>
      <c r="L46" s="10">
        <f t="shared" si="9"/>
        <v>1.05</v>
      </c>
      <c r="M46" s="10">
        <f t="shared" si="10"/>
        <v>5.04</v>
      </c>
    </row>
    <row r="47" spans="1:13" x14ac:dyDescent="0.25">
      <c r="A47" s="12" t="s">
        <v>61</v>
      </c>
      <c r="B47" s="9">
        <v>0.24</v>
      </c>
      <c r="C47" s="9">
        <v>0</v>
      </c>
      <c r="D47" s="9">
        <v>0.38</v>
      </c>
      <c r="E47" s="9">
        <v>0.19</v>
      </c>
      <c r="F47" s="9">
        <v>0.19</v>
      </c>
      <c r="G47" s="7">
        <f t="shared" si="11"/>
        <v>1</v>
      </c>
      <c r="H47" s="7">
        <f t="shared" si="6"/>
        <v>1</v>
      </c>
      <c r="I47" s="10">
        <f t="shared" si="12"/>
        <v>5.04</v>
      </c>
      <c r="J47" s="10">
        <f t="shared" si="7"/>
        <v>0</v>
      </c>
      <c r="K47" s="10">
        <f t="shared" si="8"/>
        <v>7.98</v>
      </c>
      <c r="L47" s="10">
        <f t="shared" si="9"/>
        <v>3.99</v>
      </c>
      <c r="M47" s="10">
        <f t="shared" si="10"/>
        <v>3.99</v>
      </c>
    </row>
    <row r="48" spans="1:13" x14ac:dyDescent="0.25">
      <c r="A48" s="12" t="s">
        <v>37</v>
      </c>
      <c r="B48" s="9">
        <v>0.19</v>
      </c>
      <c r="C48" s="9">
        <v>0</v>
      </c>
      <c r="D48" s="9">
        <v>0.33</v>
      </c>
      <c r="E48" s="9">
        <v>0.28999999999999998</v>
      </c>
      <c r="F48" s="9">
        <v>0.28999999999999998</v>
      </c>
      <c r="G48" s="7">
        <f t="shared" si="11"/>
        <v>1.1000000000000001</v>
      </c>
      <c r="H48" s="7">
        <f t="shared" si="6"/>
        <v>0.89999999999999991</v>
      </c>
      <c r="I48" s="10">
        <f t="shared" si="12"/>
        <v>3.99</v>
      </c>
      <c r="J48" s="10">
        <f t="shared" si="7"/>
        <v>0</v>
      </c>
      <c r="K48" s="10">
        <f t="shared" si="8"/>
        <v>6.9300000000000006</v>
      </c>
      <c r="L48" s="10">
        <f t="shared" si="9"/>
        <v>6.09</v>
      </c>
      <c r="M48" s="10">
        <f t="shared" si="10"/>
        <v>6.09</v>
      </c>
    </row>
    <row r="49" spans="1:13" x14ac:dyDescent="0.25">
      <c r="A49" s="12" t="s">
        <v>18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7">
        <f t="shared" si="11"/>
        <v>0</v>
      </c>
      <c r="H49" s="7">
        <f t="shared" si="6"/>
        <v>2</v>
      </c>
      <c r="I49" s="10">
        <f t="shared" si="12"/>
        <v>0</v>
      </c>
      <c r="J49" s="10">
        <v>0</v>
      </c>
      <c r="K49" s="10">
        <v>0</v>
      </c>
      <c r="L49" s="10">
        <v>0</v>
      </c>
      <c r="M49" s="10">
        <v>0</v>
      </c>
    </row>
    <row r="50" spans="1:13" x14ac:dyDescent="0.25">
      <c r="A50" s="12" t="s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7">
        <f t="shared" si="11"/>
        <v>0</v>
      </c>
      <c r="H50" s="7">
        <f t="shared" si="6"/>
        <v>2</v>
      </c>
      <c r="I50" s="10">
        <f t="shared" si="12"/>
        <v>0</v>
      </c>
      <c r="J50" s="10">
        <v>0</v>
      </c>
      <c r="K50" s="10">
        <v>0</v>
      </c>
      <c r="L50" s="10">
        <v>0</v>
      </c>
      <c r="M50" s="10">
        <v>0</v>
      </c>
    </row>
    <row r="51" spans="1:13" x14ac:dyDescent="0.25">
      <c r="A51" s="12" t="s">
        <v>18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7">
        <f t="shared" si="11"/>
        <v>0</v>
      </c>
      <c r="H51" s="7">
        <f t="shared" si="6"/>
        <v>2</v>
      </c>
      <c r="I51" s="10">
        <f t="shared" si="12"/>
        <v>0</v>
      </c>
      <c r="J51" s="10">
        <v>0</v>
      </c>
      <c r="K51" s="10">
        <v>0</v>
      </c>
      <c r="L51" s="10">
        <v>0</v>
      </c>
      <c r="M51" s="10">
        <v>0</v>
      </c>
    </row>
    <row r="52" spans="1:13" x14ac:dyDescent="0.25">
      <c r="A52" s="12" t="s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7">
        <f t="shared" si="11"/>
        <v>0</v>
      </c>
      <c r="H52" s="7">
        <f t="shared" si="6"/>
        <v>2</v>
      </c>
      <c r="I52" s="10">
        <f t="shared" si="12"/>
        <v>0</v>
      </c>
      <c r="J52" s="10">
        <v>0</v>
      </c>
      <c r="K52" s="10">
        <v>0</v>
      </c>
      <c r="L52" s="10">
        <v>0</v>
      </c>
      <c r="M52" s="10">
        <v>0</v>
      </c>
    </row>
    <row r="53" spans="1:13" x14ac:dyDescent="0.25">
      <c r="A53" s="2" t="s">
        <v>9</v>
      </c>
      <c r="B53" s="8">
        <v>21</v>
      </c>
      <c r="C53" s="6" t="s">
        <v>18</v>
      </c>
      <c r="D53" s="6" t="s">
        <v>21</v>
      </c>
      <c r="E53" s="6" t="s">
        <v>22</v>
      </c>
      <c r="F53" s="6" t="s">
        <v>18</v>
      </c>
      <c r="G53" s="6" t="s">
        <v>18</v>
      </c>
      <c r="H53" s="24">
        <v>1</v>
      </c>
      <c r="I53" s="6" t="s">
        <v>18</v>
      </c>
      <c r="J53" s="6" t="s">
        <v>11</v>
      </c>
      <c r="K53" s="6" t="s">
        <v>18</v>
      </c>
      <c r="L53" s="6" t="s">
        <v>18</v>
      </c>
      <c r="M53" s="6" t="s">
        <v>18</v>
      </c>
    </row>
    <row r="55" spans="1:13" x14ac:dyDescent="0.25">
      <c r="A55" s="1" t="str">
        <f t="shared" ref="A55:A63" si="13">A44</f>
        <v>Naziv odgovora</v>
      </c>
      <c r="B55" s="14">
        <v>1</v>
      </c>
      <c r="C55" s="14">
        <v>2</v>
      </c>
      <c r="D55" s="14">
        <v>3</v>
      </c>
      <c r="E55" s="14">
        <v>4</v>
      </c>
      <c r="F55" s="14">
        <v>5</v>
      </c>
      <c r="H55" s="1" t="s">
        <v>70</v>
      </c>
      <c r="I55" s="44" t="s">
        <v>73</v>
      </c>
      <c r="J55" s="44"/>
      <c r="K55" s="44"/>
      <c r="L55" s="45" t="s">
        <v>71</v>
      </c>
      <c r="M55" s="46"/>
    </row>
    <row r="56" spans="1:13" x14ac:dyDescent="0.25">
      <c r="A56" s="2" t="str">
        <f t="shared" si="13"/>
        <v>Boljši okus</v>
      </c>
      <c r="B56" s="10">
        <f t="shared" ref="B56:B59" si="14">I45*$H$3</f>
        <v>5.04</v>
      </c>
      <c r="C56" s="10">
        <f t="shared" ref="C56:C59" si="15">J45*$H$3</f>
        <v>2.9400000000000004</v>
      </c>
      <c r="D56" s="10">
        <f t="shared" ref="D56:D59" si="16">K45*$H$3</f>
        <v>10.08</v>
      </c>
      <c r="E56" s="10">
        <f t="shared" ref="E56:E59" si="17">L45*$H$3</f>
        <v>1.05</v>
      </c>
      <c r="F56" s="10">
        <f t="shared" ref="F56:F59" si="18">M45*$H$3</f>
        <v>1.89</v>
      </c>
      <c r="H56" s="31">
        <v>1</v>
      </c>
      <c r="I56" s="43" t="str">
        <f>A56</f>
        <v>Boljši okus</v>
      </c>
      <c r="J56" s="43"/>
      <c r="K56" s="43"/>
      <c r="L56" s="39">
        <f>SUMPRODUCT($B$13:$F$13,B56:F56)/SUM(B56:F56)</f>
        <v>2.61</v>
      </c>
      <c r="M56" s="35"/>
    </row>
    <row r="57" spans="1:13" x14ac:dyDescent="0.25">
      <c r="A57" s="2" t="str">
        <f t="shared" si="13"/>
        <v>Bolj naravne pijače</v>
      </c>
      <c r="B57" s="10">
        <f t="shared" si="14"/>
        <v>5.04</v>
      </c>
      <c r="C57" s="10">
        <f t="shared" si="15"/>
        <v>2.9400000000000004</v>
      </c>
      <c r="D57" s="10">
        <f t="shared" si="16"/>
        <v>6.9300000000000006</v>
      </c>
      <c r="E57" s="10">
        <f t="shared" si="17"/>
        <v>1.05</v>
      </c>
      <c r="F57" s="10">
        <f t="shared" si="18"/>
        <v>5.04</v>
      </c>
      <c r="H57" s="31">
        <v>2</v>
      </c>
      <c r="I57" s="43" t="str">
        <f>A57</f>
        <v>Bolj naravne pijače</v>
      </c>
      <c r="J57" s="43"/>
      <c r="K57" s="43"/>
      <c r="L57" s="39">
        <f>SUMPRODUCT($B$13:$F$13,B57:F57)/SUM(B57:F57)</f>
        <v>2.91</v>
      </c>
      <c r="M57" s="35"/>
    </row>
    <row r="58" spans="1:13" x14ac:dyDescent="0.25">
      <c r="A58" s="2" t="str">
        <f t="shared" si="13"/>
        <v>Bolj zdravo pakiranje</v>
      </c>
      <c r="B58" s="10">
        <f t="shared" si="14"/>
        <v>5.04</v>
      </c>
      <c r="C58" s="10">
        <f t="shared" si="15"/>
        <v>0</v>
      </c>
      <c r="D58" s="10">
        <f t="shared" si="16"/>
        <v>7.98</v>
      </c>
      <c r="E58" s="10">
        <f t="shared" si="17"/>
        <v>3.99</v>
      </c>
      <c r="F58" s="10">
        <f t="shared" si="18"/>
        <v>3.99</v>
      </c>
      <c r="H58" s="31">
        <v>3</v>
      </c>
      <c r="I58" s="43" t="str">
        <f>A58</f>
        <v>Bolj zdravo pakiranje</v>
      </c>
      <c r="J58" s="43"/>
      <c r="K58" s="43"/>
      <c r="L58" s="39">
        <f>SUMPRODUCT($B$13:$F$13,B58:F58)/SUM(B58:F58)</f>
        <v>3.09</v>
      </c>
      <c r="M58" s="35"/>
    </row>
    <row r="59" spans="1:13" x14ac:dyDescent="0.25">
      <c r="A59" s="2" t="str">
        <f t="shared" si="13"/>
        <v>Več različnega sadja</v>
      </c>
      <c r="B59" s="10">
        <f t="shared" si="14"/>
        <v>3.99</v>
      </c>
      <c r="C59" s="10">
        <f t="shared" si="15"/>
        <v>0</v>
      </c>
      <c r="D59" s="10">
        <f t="shared" si="16"/>
        <v>6.9300000000000006</v>
      </c>
      <c r="E59" s="10">
        <f t="shared" si="17"/>
        <v>6.09</v>
      </c>
      <c r="F59" s="10">
        <f t="shared" si="18"/>
        <v>6.09</v>
      </c>
      <c r="H59" s="31">
        <v>4</v>
      </c>
      <c r="I59" s="43" t="str">
        <f>A59</f>
        <v>Več različnega sadja</v>
      </c>
      <c r="J59" s="43"/>
      <c r="K59" s="43"/>
      <c r="L59" s="40">
        <f>SUMPRODUCT($B$13:$F$13,B59:F59)/SUM(B59:F59)</f>
        <v>3.4454545454545453</v>
      </c>
      <c r="M59" s="35"/>
    </row>
    <row r="60" spans="1:13" x14ac:dyDescent="0.25">
      <c r="A60" s="2" t="str">
        <f t="shared" si="13"/>
        <v>xxxxx</v>
      </c>
      <c r="B60" s="10">
        <f>I49*$H$3</f>
        <v>0</v>
      </c>
      <c r="C60" s="10">
        <v>0</v>
      </c>
      <c r="D60" s="10">
        <v>0</v>
      </c>
      <c r="E60" s="10">
        <v>0</v>
      </c>
      <c r="F60" s="10">
        <v>0</v>
      </c>
      <c r="H60" s="32">
        <v>5</v>
      </c>
      <c r="I60" s="43"/>
      <c r="J60" s="43"/>
      <c r="K60" s="43"/>
      <c r="L60" s="47"/>
      <c r="M60" s="48"/>
    </row>
    <row r="61" spans="1:13" x14ac:dyDescent="0.25">
      <c r="A61" s="2" t="str">
        <f t="shared" si="13"/>
        <v>xxxxx</v>
      </c>
      <c r="B61" s="10">
        <f>I50*$H$3</f>
        <v>0</v>
      </c>
      <c r="C61" s="10">
        <v>0</v>
      </c>
      <c r="D61" s="10">
        <v>0</v>
      </c>
      <c r="E61" s="10">
        <v>0</v>
      </c>
      <c r="F61" s="10">
        <v>0</v>
      </c>
      <c r="H61" s="32">
        <v>6</v>
      </c>
      <c r="I61" s="43"/>
      <c r="J61" s="43"/>
      <c r="K61" s="43"/>
      <c r="L61" s="47"/>
      <c r="M61" s="48"/>
    </row>
    <row r="62" spans="1:13" x14ac:dyDescent="0.25">
      <c r="A62" s="2" t="str">
        <f t="shared" si="13"/>
        <v>xxxxx</v>
      </c>
      <c r="B62" s="10">
        <f>I51*$H$3</f>
        <v>0</v>
      </c>
      <c r="C62" s="10">
        <v>0</v>
      </c>
      <c r="D62" s="10">
        <v>0</v>
      </c>
      <c r="E62" s="10">
        <v>0</v>
      </c>
      <c r="F62" s="10">
        <v>0</v>
      </c>
      <c r="H62" s="32">
        <v>7</v>
      </c>
      <c r="I62" s="43"/>
      <c r="J62" s="43"/>
      <c r="K62" s="43"/>
      <c r="L62" s="47"/>
      <c r="M62" s="48"/>
    </row>
    <row r="63" spans="1:13" x14ac:dyDescent="0.25">
      <c r="A63" s="2" t="str">
        <f t="shared" si="13"/>
        <v>xxxxx</v>
      </c>
      <c r="B63" s="10">
        <f>I52*$H$3</f>
        <v>0</v>
      </c>
      <c r="C63" s="10">
        <v>0</v>
      </c>
      <c r="D63" s="10">
        <v>0</v>
      </c>
      <c r="E63" s="10">
        <v>0</v>
      </c>
      <c r="F63" s="10">
        <v>0</v>
      </c>
    </row>
    <row r="85" spans="1:13" ht="36" x14ac:dyDescent="0.55000000000000004">
      <c r="A85" s="27" t="s">
        <v>44</v>
      </c>
    </row>
    <row r="86" spans="1:13" x14ac:dyDescent="0.25">
      <c r="A86" s="13" t="s">
        <v>12</v>
      </c>
      <c r="B86" s="14">
        <v>1</v>
      </c>
      <c r="C86" s="14">
        <v>2</v>
      </c>
      <c r="D86" s="14">
        <v>3</v>
      </c>
      <c r="E86" s="14">
        <v>4</v>
      </c>
      <c r="F86" s="14">
        <v>5</v>
      </c>
      <c r="G86" s="19" t="s">
        <v>15</v>
      </c>
      <c r="H86" s="4" t="s">
        <v>34</v>
      </c>
      <c r="I86" s="14">
        <v>1</v>
      </c>
      <c r="J86" s="14">
        <v>2</v>
      </c>
      <c r="K86" s="14">
        <v>3</v>
      </c>
      <c r="L86" s="14">
        <v>4</v>
      </c>
      <c r="M86" s="14">
        <v>5</v>
      </c>
    </row>
    <row r="87" spans="1:13" x14ac:dyDescent="0.25">
      <c r="A87" s="12" t="s">
        <v>35</v>
      </c>
      <c r="B87" s="9">
        <v>0.24</v>
      </c>
      <c r="C87" s="9">
        <v>0.14000000000000001</v>
      </c>
      <c r="D87" s="9">
        <v>0.48</v>
      </c>
      <c r="E87" s="9">
        <v>0.05</v>
      </c>
      <c r="F87" s="9">
        <v>0.09</v>
      </c>
      <c r="G87" s="7">
        <f>SUM(B87:F87)</f>
        <v>1</v>
      </c>
      <c r="H87" s="7">
        <f t="shared" ref="H87:H94" si="19">($H$11-G87)+$H$11</f>
        <v>1</v>
      </c>
      <c r="I87" s="10">
        <f>B87*$B$11</f>
        <v>5.04</v>
      </c>
      <c r="J87" s="10">
        <f t="shared" ref="J87:J90" si="20">C87*$B$11</f>
        <v>2.9400000000000004</v>
      </c>
      <c r="K87" s="10">
        <f t="shared" ref="K87:K90" si="21">D87*$B$11</f>
        <v>10.08</v>
      </c>
      <c r="L87" s="10">
        <f t="shared" ref="L87:L90" si="22">E87*$B$11</f>
        <v>1.05</v>
      </c>
      <c r="M87" s="10">
        <f t="shared" ref="M87:M90" si="23">F87*$B$11</f>
        <v>1.89</v>
      </c>
    </row>
    <row r="88" spans="1:13" x14ac:dyDescent="0.25">
      <c r="A88" s="12" t="s">
        <v>36</v>
      </c>
      <c r="B88" s="9">
        <v>0.24</v>
      </c>
      <c r="C88" s="9">
        <v>0.14000000000000001</v>
      </c>
      <c r="D88" s="9">
        <v>0.33</v>
      </c>
      <c r="E88" s="9">
        <v>0.05</v>
      </c>
      <c r="F88" s="9">
        <v>0.24</v>
      </c>
      <c r="G88" s="7">
        <f t="shared" ref="G88:G94" si="24">SUM(B88:F88)</f>
        <v>1</v>
      </c>
      <c r="H88" s="7">
        <f t="shared" si="19"/>
        <v>1</v>
      </c>
      <c r="I88" s="10">
        <f t="shared" ref="I88:I94" si="25">B88*$B$11</f>
        <v>5.04</v>
      </c>
      <c r="J88" s="10">
        <f t="shared" si="20"/>
        <v>2.9400000000000004</v>
      </c>
      <c r="K88" s="10">
        <f t="shared" si="21"/>
        <v>6.9300000000000006</v>
      </c>
      <c r="L88" s="10">
        <f t="shared" si="22"/>
        <v>1.05</v>
      </c>
      <c r="M88" s="10">
        <f t="shared" si="23"/>
        <v>5.04</v>
      </c>
    </row>
    <row r="89" spans="1:13" x14ac:dyDescent="0.25">
      <c r="A89" s="12" t="s">
        <v>61</v>
      </c>
      <c r="B89" s="9">
        <v>0.24</v>
      </c>
      <c r="C89" s="9">
        <v>0</v>
      </c>
      <c r="D89" s="9">
        <v>0.38</v>
      </c>
      <c r="E89" s="9">
        <v>0.19</v>
      </c>
      <c r="F89" s="9">
        <v>0.19</v>
      </c>
      <c r="G89" s="7">
        <f t="shared" si="24"/>
        <v>1</v>
      </c>
      <c r="H89" s="7">
        <f t="shared" si="19"/>
        <v>1</v>
      </c>
      <c r="I89" s="10">
        <f t="shared" si="25"/>
        <v>5.04</v>
      </c>
      <c r="J89" s="10">
        <f t="shared" si="20"/>
        <v>0</v>
      </c>
      <c r="K89" s="10">
        <f t="shared" si="21"/>
        <v>7.98</v>
      </c>
      <c r="L89" s="10">
        <f t="shared" si="22"/>
        <v>3.99</v>
      </c>
      <c r="M89" s="10">
        <f t="shared" si="23"/>
        <v>3.99</v>
      </c>
    </row>
    <row r="90" spans="1:13" x14ac:dyDescent="0.25">
      <c r="A90" s="12" t="s">
        <v>37</v>
      </c>
      <c r="B90" s="9">
        <v>0.19</v>
      </c>
      <c r="C90" s="9">
        <v>0</v>
      </c>
      <c r="D90" s="9">
        <v>0.33</v>
      </c>
      <c r="E90" s="9">
        <v>0.28999999999999998</v>
      </c>
      <c r="F90" s="9">
        <v>0.28999999999999998</v>
      </c>
      <c r="G90" s="7">
        <f t="shared" si="24"/>
        <v>1.1000000000000001</v>
      </c>
      <c r="H90" s="7">
        <f t="shared" si="19"/>
        <v>0.89999999999999991</v>
      </c>
      <c r="I90" s="10">
        <f t="shared" si="25"/>
        <v>3.99</v>
      </c>
      <c r="J90" s="10">
        <f t="shared" si="20"/>
        <v>0</v>
      </c>
      <c r="K90" s="10">
        <f t="shared" si="21"/>
        <v>6.9300000000000006</v>
      </c>
      <c r="L90" s="10">
        <f t="shared" si="22"/>
        <v>6.09</v>
      </c>
      <c r="M90" s="10">
        <f t="shared" si="23"/>
        <v>6.09</v>
      </c>
    </row>
    <row r="91" spans="1:13" x14ac:dyDescent="0.25">
      <c r="A91" s="12" t="s">
        <v>18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7">
        <f t="shared" si="24"/>
        <v>0</v>
      </c>
      <c r="H91" s="7">
        <f t="shared" si="19"/>
        <v>2</v>
      </c>
      <c r="I91" s="10">
        <f t="shared" si="25"/>
        <v>0</v>
      </c>
      <c r="J91" s="10">
        <v>0</v>
      </c>
      <c r="K91" s="10">
        <v>0</v>
      </c>
      <c r="L91" s="10">
        <v>0</v>
      </c>
      <c r="M91" s="10">
        <v>0</v>
      </c>
    </row>
    <row r="92" spans="1:13" x14ac:dyDescent="0.25">
      <c r="A92" s="12" t="s">
        <v>18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7">
        <f t="shared" si="24"/>
        <v>0</v>
      </c>
      <c r="H92" s="7">
        <f t="shared" si="19"/>
        <v>2</v>
      </c>
      <c r="I92" s="10">
        <f t="shared" si="25"/>
        <v>0</v>
      </c>
      <c r="J92" s="10">
        <v>0</v>
      </c>
      <c r="K92" s="10">
        <v>0</v>
      </c>
      <c r="L92" s="10">
        <v>0</v>
      </c>
      <c r="M92" s="10">
        <v>0</v>
      </c>
    </row>
    <row r="93" spans="1:13" x14ac:dyDescent="0.25">
      <c r="A93" s="12" t="s">
        <v>18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7">
        <f t="shared" si="24"/>
        <v>0</v>
      </c>
      <c r="H93" s="7">
        <f t="shared" si="19"/>
        <v>2</v>
      </c>
      <c r="I93" s="10">
        <f t="shared" si="25"/>
        <v>0</v>
      </c>
      <c r="J93" s="10">
        <v>0</v>
      </c>
      <c r="K93" s="10">
        <v>0</v>
      </c>
      <c r="L93" s="10">
        <v>0</v>
      </c>
      <c r="M93" s="10">
        <v>0</v>
      </c>
    </row>
    <row r="94" spans="1:13" x14ac:dyDescent="0.25">
      <c r="A94" s="12" t="s">
        <v>18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7">
        <f t="shared" si="24"/>
        <v>0</v>
      </c>
      <c r="H94" s="7">
        <f t="shared" si="19"/>
        <v>2</v>
      </c>
      <c r="I94" s="10">
        <f t="shared" si="25"/>
        <v>0</v>
      </c>
      <c r="J94" s="10">
        <v>0</v>
      </c>
      <c r="K94" s="10">
        <v>0</v>
      </c>
      <c r="L94" s="10">
        <v>0</v>
      </c>
      <c r="M94" s="10">
        <v>0</v>
      </c>
    </row>
    <row r="95" spans="1:13" x14ac:dyDescent="0.25">
      <c r="A95" s="2" t="s">
        <v>9</v>
      </c>
      <c r="B95" s="8">
        <v>21</v>
      </c>
      <c r="C95" s="6" t="s">
        <v>18</v>
      </c>
      <c r="D95" s="6" t="s">
        <v>21</v>
      </c>
      <c r="E95" s="6" t="s">
        <v>22</v>
      </c>
      <c r="F95" s="6" t="s">
        <v>18</v>
      </c>
      <c r="G95" s="6" t="s">
        <v>18</v>
      </c>
      <c r="H95" s="24">
        <v>1</v>
      </c>
      <c r="I95" s="6" t="s">
        <v>18</v>
      </c>
      <c r="J95" s="6" t="s">
        <v>11</v>
      </c>
      <c r="K95" s="6" t="s">
        <v>18</v>
      </c>
      <c r="L95" s="6" t="s">
        <v>18</v>
      </c>
      <c r="M95" s="6" t="s">
        <v>18</v>
      </c>
    </row>
    <row r="97" spans="1:13" x14ac:dyDescent="0.25">
      <c r="A97" s="1" t="str">
        <f t="shared" ref="A97:A105" si="26">A86</f>
        <v>Naziv odgovora</v>
      </c>
      <c r="B97" s="14">
        <v>1</v>
      </c>
      <c r="C97" s="14">
        <v>2</v>
      </c>
      <c r="D97" s="14">
        <v>3</v>
      </c>
      <c r="E97" s="14">
        <v>4</v>
      </c>
      <c r="F97" s="14">
        <v>5</v>
      </c>
      <c r="H97" s="1" t="s">
        <v>70</v>
      </c>
      <c r="I97" s="44" t="s">
        <v>73</v>
      </c>
      <c r="J97" s="44"/>
      <c r="K97" s="44"/>
      <c r="L97" s="45" t="s">
        <v>71</v>
      </c>
      <c r="M97" s="46"/>
    </row>
    <row r="98" spans="1:13" x14ac:dyDescent="0.25">
      <c r="A98" s="2" t="str">
        <f t="shared" si="26"/>
        <v>Boljši okus</v>
      </c>
      <c r="B98" s="10">
        <f t="shared" ref="B98:B101" si="27">I87*$H$3</f>
        <v>5.04</v>
      </c>
      <c r="C98" s="10">
        <f t="shared" ref="C98:C101" si="28">J87*$H$3</f>
        <v>2.9400000000000004</v>
      </c>
      <c r="D98" s="10">
        <f t="shared" ref="D98:D101" si="29">K87*$H$3</f>
        <v>10.08</v>
      </c>
      <c r="E98" s="10">
        <f t="shared" ref="E98:E101" si="30">L87*$H$3</f>
        <v>1.05</v>
      </c>
      <c r="F98" s="10">
        <f t="shared" ref="F98:F101" si="31">M87*$H$3</f>
        <v>1.89</v>
      </c>
      <c r="H98" s="31">
        <v>1</v>
      </c>
      <c r="I98" s="43" t="str">
        <f>A98</f>
        <v>Boljši okus</v>
      </c>
      <c r="J98" s="43"/>
      <c r="K98" s="43"/>
      <c r="L98" s="39">
        <f>SUMPRODUCT($B$13:$F$13,B98:F98)/SUM(B98:F98)</f>
        <v>2.61</v>
      </c>
      <c r="M98" s="35"/>
    </row>
    <row r="99" spans="1:13" x14ac:dyDescent="0.25">
      <c r="A99" s="2" t="str">
        <f t="shared" si="26"/>
        <v>Bolj naravne pijače</v>
      </c>
      <c r="B99" s="10">
        <f t="shared" si="27"/>
        <v>5.04</v>
      </c>
      <c r="C99" s="10">
        <f t="shared" si="28"/>
        <v>2.9400000000000004</v>
      </c>
      <c r="D99" s="10">
        <f t="shared" si="29"/>
        <v>6.9300000000000006</v>
      </c>
      <c r="E99" s="10">
        <f t="shared" si="30"/>
        <v>1.05</v>
      </c>
      <c r="F99" s="10">
        <f t="shared" si="31"/>
        <v>5.04</v>
      </c>
      <c r="H99" s="31">
        <v>2</v>
      </c>
      <c r="I99" s="43" t="str">
        <f>A99</f>
        <v>Bolj naravne pijače</v>
      </c>
      <c r="J99" s="43"/>
      <c r="K99" s="43"/>
      <c r="L99" s="39">
        <f>SUMPRODUCT($B$13:$F$13,B99:F99)/SUM(B99:F99)</f>
        <v>2.91</v>
      </c>
      <c r="M99" s="35"/>
    </row>
    <row r="100" spans="1:13" x14ac:dyDescent="0.25">
      <c r="A100" s="2" t="str">
        <f t="shared" si="26"/>
        <v>Bolj zdravo pakiranje</v>
      </c>
      <c r="B100" s="10">
        <f t="shared" si="27"/>
        <v>5.04</v>
      </c>
      <c r="C100" s="10">
        <f t="shared" si="28"/>
        <v>0</v>
      </c>
      <c r="D100" s="10">
        <f t="shared" si="29"/>
        <v>7.98</v>
      </c>
      <c r="E100" s="10">
        <f t="shared" si="30"/>
        <v>3.99</v>
      </c>
      <c r="F100" s="10">
        <f t="shared" si="31"/>
        <v>3.99</v>
      </c>
      <c r="H100" s="31">
        <v>3</v>
      </c>
      <c r="I100" s="43" t="str">
        <f>A100</f>
        <v>Bolj zdravo pakiranje</v>
      </c>
      <c r="J100" s="43"/>
      <c r="K100" s="43"/>
      <c r="L100" s="39">
        <f>SUMPRODUCT($B$13:$F$13,B100:F100)/SUM(B100:F100)</f>
        <v>3.09</v>
      </c>
      <c r="M100" s="35"/>
    </row>
    <row r="101" spans="1:13" x14ac:dyDescent="0.25">
      <c r="A101" s="2" t="str">
        <f t="shared" si="26"/>
        <v>Več različnega sadja</v>
      </c>
      <c r="B101" s="10">
        <f t="shared" si="27"/>
        <v>3.99</v>
      </c>
      <c r="C101" s="10">
        <f t="shared" si="28"/>
        <v>0</v>
      </c>
      <c r="D101" s="10">
        <f t="shared" si="29"/>
        <v>6.9300000000000006</v>
      </c>
      <c r="E101" s="10">
        <f t="shared" si="30"/>
        <v>6.09</v>
      </c>
      <c r="F101" s="10">
        <f t="shared" si="31"/>
        <v>6.09</v>
      </c>
      <c r="H101" s="31">
        <v>4</v>
      </c>
      <c r="I101" s="43" t="str">
        <f>A101</f>
        <v>Več različnega sadja</v>
      </c>
      <c r="J101" s="43"/>
      <c r="K101" s="43"/>
      <c r="L101" s="40">
        <f>SUMPRODUCT($B$13:$F$13,B101:F101)/SUM(B101:F101)</f>
        <v>3.4454545454545453</v>
      </c>
      <c r="M101" s="35"/>
    </row>
    <row r="102" spans="1:13" x14ac:dyDescent="0.25">
      <c r="A102" s="2" t="str">
        <f t="shared" si="26"/>
        <v>xxxxx</v>
      </c>
      <c r="B102" s="10">
        <f>I91*$H$3</f>
        <v>0</v>
      </c>
      <c r="C102" s="10">
        <v>0</v>
      </c>
      <c r="D102" s="10">
        <v>0</v>
      </c>
      <c r="E102" s="10">
        <v>0</v>
      </c>
      <c r="F102" s="10">
        <v>0</v>
      </c>
      <c r="H102" s="32">
        <v>5</v>
      </c>
      <c r="I102" s="43"/>
      <c r="J102" s="43"/>
      <c r="K102" s="43"/>
      <c r="L102" s="47"/>
      <c r="M102" s="48"/>
    </row>
    <row r="103" spans="1:13" x14ac:dyDescent="0.25">
      <c r="A103" s="2" t="str">
        <f t="shared" si="26"/>
        <v>xxxxx</v>
      </c>
      <c r="B103" s="10">
        <f>I92*$H$3</f>
        <v>0</v>
      </c>
      <c r="C103" s="10">
        <v>0</v>
      </c>
      <c r="D103" s="10">
        <v>0</v>
      </c>
      <c r="E103" s="10">
        <v>0</v>
      </c>
      <c r="F103" s="10">
        <v>0</v>
      </c>
      <c r="H103" s="32">
        <v>6</v>
      </c>
      <c r="I103" s="43"/>
      <c r="J103" s="43"/>
      <c r="K103" s="43"/>
      <c r="L103" s="47"/>
      <c r="M103" s="48"/>
    </row>
    <row r="104" spans="1:13" x14ac:dyDescent="0.25">
      <c r="A104" s="2" t="str">
        <f t="shared" si="26"/>
        <v>xxxxx</v>
      </c>
      <c r="B104" s="10">
        <f>I93*$H$3</f>
        <v>0</v>
      </c>
      <c r="C104" s="10">
        <v>0</v>
      </c>
      <c r="D104" s="10">
        <v>0</v>
      </c>
      <c r="E104" s="10">
        <v>0</v>
      </c>
      <c r="F104" s="10">
        <v>0</v>
      </c>
      <c r="H104" s="32">
        <v>7</v>
      </c>
      <c r="I104" s="43"/>
      <c r="J104" s="43"/>
      <c r="K104" s="43"/>
      <c r="L104" s="47"/>
      <c r="M104" s="48"/>
    </row>
    <row r="105" spans="1:13" x14ac:dyDescent="0.25">
      <c r="A105" s="2" t="str">
        <f t="shared" si="26"/>
        <v>xxxxx</v>
      </c>
      <c r="B105" s="10">
        <f>I94*$H$3</f>
        <v>0</v>
      </c>
      <c r="C105" s="10">
        <v>0</v>
      </c>
      <c r="D105" s="10">
        <v>0</v>
      </c>
      <c r="E105" s="10">
        <v>0</v>
      </c>
      <c r="F105" s="10">
        <v>0</v>
      </c>
    </row>
    <row r="127" spans="1:13" ht="36" x14ac:dyDescent="0.55000000000000004">
      <c r="A127" s="27" t="s">
        <v>48</v>
      </c>
    </row>
    <row r="128" spans="1:13" x14ac:dyDescent="0.25">
      <c r="A128" s="13" t="s">
        <v>12</v>
      </c>
      <c r="B128" s="14">
        <v>1</v>
      </c>
      <c r="C128" s="14">
        <v>2</v>
      </c>
      <c r="D128" s="14">
        <v>3</v>
      </c>
      <c r="E128" s="14">
        <v>4</v>
      </c>
      <c r="F128" s="14">
        <v>5</v>
      </c>
      <c r="G128" s="19" t="s">
        <v>15</v>
      </c>
      <c r="H128" s="4" t="s">
        <v>34</v>
      </c>
      <c r="I128" s="14">
        <v>1</v>
      </c>
      <c r="J128" s="14">
        <v>2</v>
      </c>
      <c r="K128" s="14">
        <v>3</v>
      </c>
      <c r="L128" s="14">
        <v>4</v>
      </c>
      <c r="M128" s="14">
        <v>5</v>
      </c>
    </row>
    <row r="129" spans="1:13" x14ac:dyDescent="0.25">
      <c r="A129" s="12" t="s">
        <v>35</v>
      </c>
      <c r="B129" s="9">
        <v>0.24</v>
      </c>
      <c r="C129" s="9">
        <v>0.14000000000000001</v>
      </c>
      <c r="D129" s="9">
        <v>0.48</v>
      </c>
      <c r="E129" s="9">
        <v>0.05</v>
      </c>
      <c r="F129" s="9">
        <v>0.09</v>
      </c>
      <c r="G129" s="7">
        <f>SUM(B129:F129)</f>
        <v>1</v>
      </c>
      <c r="H129" s="7">
        <f t="shared" ref="H129:H136" si="32">($H$11-G129)+$H$11</f>
        <v>1</v>
      </c>
      <c r="I129" s="10">
        <f>B129*$B$11</f>
        <v>5.04</v>
      </c>
      <c r="J129" s="10">
        <f t="shared" ref="J129:J132" si="33">C129*$B$11</f>
        <v>2.9400000000000004</v>
      </c>
      <c r="K129" s="10">
        <f t="shared" ref="K129:K132" si="34">D129*$B$11</f>
        <v>10.08</v>
      </c>
      <c r="L129" s="10">
        <f t="shared" ref="L129:L132" si="35">E129*$B$11</f>
        <v>1.05</v>
      </c>
      <c r="M129" s="10">
        <f t="shared" ref="M129:M132" si="36">F129*$B$11</f>
        <v>1.89</v>
      </c>
    </row>
    <row r="130" spans="1:13" x14ac:dyDescent="0.25">
      <c r="A130" s="12" t="s">
        <v>36</v>
      </c>
      <c r="B130" s="9">
        <v>0.24</v>
      </c>
      <c r="C130" s="9">
        <v>0.14000000000000001</v>
      </c>
      <c r="D130" s="9">
        <v>0.33</v>
      </c>
      <c r="E130" s="9">
        <v>0.05</v>
      </c>
      <c r="F130" s="9">
        <v>0.24</v>
      </c>
      <c r="G130" s="7">
        <f t="shared" ref="G130:G136" si="37">SUM(B130:F130)</f>
        <v>1</v>
      </c>
      <c r="H130" s="7">
        <f t="shared" si="32"/>
        <v>1</v>
      </c>
      <c r="I130" s="10">
        <f t="shared" ref="I130:I136" si="38">B130*$B$11</f>
        <v>5.04</v>
      </c>
      <c r="J130" s="10">
        <f t="shared" si="33"/>
        <v>2.9400000000000004</v>
      </c>
      <c r="K130" s="10">
        <f t="shared" si="34"/>
        <v>6.9300000000000006</v>
      </c>
      <c r="L130" s="10">
        <f t="shared" si="35"/>
        <v>1.05</v>
      </c>
      <c r="M130" s="10">
        <f t="shared" si="36"/>
        <v>5.04</v>
      </c>
    </row>
    <row r="131" spans="1:13" x14ac:dyDescent="0.25">
      <c r="A131" s="12" t="s">
        <v>61</v>
      </c>
      <c r="B131" s="9">
        <v>0.24</v>
      </c>
      <c r="C131" s="9">
        <v>0</v>
      </c>
      <c r="D131" s="9">
        <v>0.38</v>
      </c>
      <c r="E131" s="9">
        <v>0.19</v>
      </c>
      <c r="F131" s="9">
        <v>0.19</v>
      </c>
      <c r="G131" s="7">
        <f t="shared" si="37"/>
        <v>1</v>
      </c>
      <c r="H131" s="7">
        <f t="shared" si="32"/>
        <v>1</v>
      </c>
      <c r="I131" s="10">
        <f t="shared" si="38"/>
        <v>5.04</v>
      </c>
      <c r="J131" s="10">
        <f t="shared" si="33"/>
        <v>0</v>
      </c>
      <c r="K131" s="10">
        <f t="shared" si="34"/>
        <v>7.98</v>
      </c>
      <c r="L131" s="10">
        <f t="shared" si="35"/>
        <v>3.99</v>
      </c>
      <c r="M131" s="10">
        <f t="shared" si="36"/>
        <v>3.99</v>
      </c>
    </row>
    <row r="132" spans="1:13" x14ac:dyDescent="0.25">
      <c r="A132" s="12" t="s">
        <v>37</v>
      </c>
      <c r="B132" s="9">
        <v>0.19</v>
      </c>
      <c r="C132" s="9">
        <v>0</v>
      </c>
      <c r="D132" s="9">
        <v>0.33</v>
      </c>
      <c r="E132" s="9">
        <v>0.28999999999999998</v>
      </c>
      <c r="F132" s="9">
        <v>0.28999999999999998</v>
      </c>
      <c r="G132" s="7">
        <f t="shared" si="37"/>
        <v>1.1000000000000001</v>
      </c>
      <c r="H132" s="7">
        <f t="shared" si="32"/>
        <v>0.89999999999999991</v>
      </c>
      <c r="I132" s="10">
        <f t="shared" si="38"/>
        <v>3.99</v>
      </c>
      <c r="J132" s="10">
        <f t="shared" si="33"/>
        <v>0</v>
      </c>
      <c r="K132" s="10">
        <f t="shared" si="34"/>
        <v>6.9300000000000006</v>
      </c>
      <c r="L132" s="10">
        <f t="shared" si="35"/>
        <v>6.09</v>
      </c>
      <c r="M132" s="10">
        <f t="shared" si="36"/>
        <v>6.09</v>
      </c>
    </row>
    <row r="133" spans="1:13" x14ac:dyDescent="0.25">
      <c r="A133" s="12" t="s">
        <v>18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7">
        <f t="shared" si="37"/>
        <v>0</v>
      </c>
      <c r="H133" s="7">
        <f t="shared" si="32"/>
        <v>2</v>
      </c>
      <c r="I133" s="10">
        <f t="shared" si="38"/>
        <v>0</v>
      </c>
      <c r="J133" s="10">
        <v>0</v>
      </c>
      <c r="K133" s="10">
        <v>0</v>
      </c>
      <c r="L133" s="10">
        <v>0</v>
      </c>
      <c r="M133" s="10">
        <v>0</v>
      </c>
    </row>
    <row r="134" spans="1:13" x14ac:dyDescent="0.25">
      <c r="A134" s="12" t="s">
        <v>18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7">
        <f t="shared" si="37"/>
        <v>0</v>
      </c>
      <c r="H134" s="7">
        <f t="shared" si="32"/>
        <v>2</v>
      </c>
      <c r="I134" s="10">
        <f t="shared" si="38"/>
        <v>0</v>
      </c>
      <c r="J134" s="10">
        <v>0</v>
      </c>
      <c r="K134" s="10">
        <v>0</v>
      </c>
      <c r="L134" s="10">
        <v>0</v>
      </c>
      <c r="M134" s="10">
        <v>0</v>
      </c>
    </row>
    <row r="135" spans="1:13" x14ac:dyDescent="0.25">
      <c r="A135" s="12" t="s">
        <v>18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7">
        <f t="shared" si="37"/>
        <v>0</v>
      </c>
      <c r="H135" s="7">
        <f t="shared" si="32"/>
        <v>2</v>
      </c>
      <c r="I135" s="10">
        <f t="shared" si="38"/>
        <v>0</v>
      </c>
      <c r="J135" s="10">
        <v>0</v>
      </c>
      <c r="K135" s="10">
        <v>0</v>
      </c>
      <c r="L135" s="10">
        <v>0</v>
      </c>
      <c r="M135" s="10">
        <v>0</v>
      </c>
    </row>
    <row r="136" spans="1:13" x14ac:dyDescent="0.25">
      <c r="A136" s="12" t="s">
        <v>18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7">
        <f t="shared" si="37"/>
        <v>0</v>
      </c>
      <c r="H136" s="7">
        <f t="shared" si="32"/>
        <v>2</v>
      </c>
      <c r="I136" s="10">
        <f t="shared" si="38"/>
        <v>0</v>
      </c>
      <c r="J136" s="10">
        <v>0</v>
      </c>
      <c r="K136" s="10">
        <v>0</v>
      </c>
      <c r="L136" s="10">
        <v>0</v>
      </c>
      <c r="M136" s="10">
        <v>0</v>
      </c>
    </row>
    <row r="137" spans="1:13" x14ac:dyDescent="0.25">
      <c r="A137" s="2" t="s">
        <v>9</v>
      </c>
      <c r="B137" s="8">
        <v>21</v>
      </c>
      <c r="C137" s="6" t="s">
        <v>18</v>
      </c>
      <c r="D137" s="6" t="s">
        <v>21</v>
      </c>
      <c r="E137" s="6" t="s">
        <v>22</v>
      </c>
      <c r="F137" s="6" t="s">
        <v>18</v>
      </c>
      <c r="G137" s="6" t="s">
        <v>18</v>
      </c>
      <c r="H137" s="24">
        <v>1</v>
      </c>
      <c r="I137" s="6" t="s">
        <v>18</v>
      </c>
      <c r="J137" s="6" t="s">
        <v>11</v>
      </c>
      <c r="K137" s="6" t="s">
        <v>18</v>
      </c>
      <c r="L137" s="6" t="s">
        <v>18</v>
      </c>
      <c r="M137" s="6" t="s">
        <v>18</v>
      </c>
    </row>
    <row r="139" spans="1:13" x14ac:dyDescent="0.25">
      <c r="A139" s="1" t="str">
        <f t="shared" ref="A139:A147" si="39">A128</f>
        <v>Naziv odgovora</v>
      </c>
      <c r="B139" s="14">
        <v>1</v>
      </c>
      <c r="C139" s="14">
        <v>2</v>
      </c>
      <c r="D139" s="14">
        <v>3</v>
      </c>
      <c r="E139" s="14">
        <v>4</v>
      </c>
      <c r="F139" s="14">
        <v>5</v>
      </c>
      <c r="H139" s="1" t="s">
        <v>70</v>
      </c>
      <c r="I139" s="44" t="s">
        <v>73</v>
      </c>
      <c r="J139" s="44"/>
      <c r="K139" s="44"/>
      <c r="L139" s="45" t="s">
        <v>71</v>
      </c>
      <c r="M139" s="46"/>
    </row>
    <row r="140" spans="1:13" x14ac:dyDescent="0.25">
      <c r="A140" s="2" t="str">
        <f t="shared" si="39"/>
        <v>Boljši okus</v>
      </c>
      <c r="B140" s="10">
        <f t="shared" ref="B140:B143" si="40">I129*$H$3</f>
        <v>5.04</v>
      </c>
      <c r="C140" s="10">
        <f t="shared" ref="C140:C143" si="41">J129*$H$3</f>
        <v>2.9400000000000004</v>
      </c>
      <c r="D140" s="10">
        <f t="shared" ref="D140:D143" si="42">K129*$H$3</f>
        <v>10.08</v>
      </c>
      <c r="E140" s="10">
        <f t="shared" ref="E140:E143" si="43">L129*$H$3</f>
        <v>1.05</v>
      </c>
      <c r="F140" s="10">
        <f t="shared" ref="F140:F143" si="44">M129*$H$3</f>
        <v>1.89</v>
      </c>
      <c r="H140" s="31">
        <v>1</v>
      </c>
      <c r="I140" s="43" t="str">
        <f>A140</f>
        <v>Boljši okus</v>
      </c>
      <c r="J140" s="43"/>
      <c r="K140" s="43"/>
      <c r="L140" s="39">
        <f>SUMPRODUCT($B$13:$F$13,B140:F140)/SUM(B140:F140)</f>
        <v>2.61</v>
      </c>
      <c r="M140" s="35"/>
    </row>
    <row r="141" spans="1:13" x14ac:dyDescent="0.25">
      <c r="A141" s="2" t="str">
        <f t="shared" si="39"/>
        <v>Bolj naravne pijače</v>
      </c>
      <c r="B141" s="10">
        <f t="shared" si="40"/>
        <v>5.04</v>
      </c>
      <c r="C141" s="10">
        <f t="shared" si="41"/>
        <v>2.9400000000000004</v>
      </c>
      <c r="D141" s="10">
        <f t="shared" si="42"/>
        <v>6.9300000000000006</v>
      </c>
      <c r="E141" s="10">
        <f t="shared" si="43"/>
        <v>1.05</v>
      </c>
      <c r="F141" s="10">
        <f t="shared" si="44"/>
        <v>5.04</v>
      </c>
      <c r="H141" s="31">
        <v>2</v>
      </c>
      <c r="I141" s="43" t="str">
        <f>A141</f>
        <v>Bolj naravne pijače</v>
      </c>
      <c r="J141" s="43"/>
      <c r="K141" s="43"/>
      <c r="L141" s="39">
        <f>SUMPRODUCT($B$13:$F$13,B141:F141)/SUM(B141:F141)</f>
        <v>2.91</v>
      </c>
      <c r="M141" s="35"/>
    </row>
    <row r="142" spans="1:13" x14ac:dyDescent="0.25">
      <c r="A142" s="2" t="str">
        <f t="shared" si="39"/>
        <v>Bolj zdravo pakiranje</v>
      </c>
      <c r="B142" s="10">
        <f t="shared" si="40"/>
        <v>5.04</v>
      </c>
      <c r="C142" s="10">
        <f t="shared" si="41"/>
        <v>0</v>
      </c>
      <c r="D142" s="10">
        <f t="shared" si="42"/>
        <v>7.98</v>
      </c>
      <c r="E142" s="10">
        <f t="shared" si="43"/>
        <v>3.99</v>
      </c>
      <c r="F142" s="10">
        <f t="shared" si="44"/>
        <v>3.99</v>
      </c>
      <c r="H142" s="31">
        <v>3</v>
      </c>
      <c r="I142" s="43" t="str">
        <f>A142</f>
        <v>Bolj zdravo pakiranje</v>
      </c>
      <c r="J142" s="43"/>
      <c r="K142" s="43"/>
      <c r="L142" s="39">
        <f>SUMPRODUCT($B$13:$F$13,B142:F142)/SUM(B142:F142)</f>
        <v>3.09</v>
      </c>
      <c r="M142" s="35"/>
    </row>
    <row r="143" spans="1:13" x14ac:dyDescent="0.25">
      <c r="A143" s="2" t="str">
        <f t="shared" si="39"/>
        <v>Več različnega sadja</v>
      </c>
      <c r="B143" s="10">
        <f t="shared" si="40"/>
        <v>3.99</v>
      </c>
      <c r="C143" s="10">
        <f t="shared" si="41"/>
        <v>0</v>
      </c>
      <c r="D143" s="10">
        <f t="shared" si="42"/>
        <v>6.9300000000000006</v>
      </c>
      <c r="E143" s="10">
        <f t="shared" si="43"/>
        <v>6.09</v>
      </c>
      <c r="F143" s="10">
        <f t="shared" si="44"/>
        <v>6.09</v>
      </c>
      <c r="H143" s="31">
        <v>4</v>
      </c>
      <c r="I143" s="43" t="str">
        <f>A143</f>
        <v>Več različnega sadja</v>
      </c>
      <c r="J143" s="43"/>
      <c r="K143" s="43"/>
      <c r="L143" s="40">
        <f>SUMPRODUCT($B$13:$F$13,B143:F143)/SUM(B143:F143)</f>
        <v>3.4454545454545453</v>
      </c>
      <c r="M143" s="35"/>
    </row>
    <row r="144" spans="1:13" x14ac:dyDescent="0.25">
      <c r="A144" s="2" t="str">
        <f t="shared" si="39"/>
        <v>xxxxx</v>
      </c>
      <c r="B144" s="10">
        <f>I133*$H$3</f>
        <v>0</v>
      </c>
      <c r="C144" s="10">
        <v>0</v>
      </c>
      <c r="D144" s="10">
        <v>0</v>
      </c>
      <c r="E144" s="10">
        <v>0</v>
      </c>
      <c r="F144" s="10">
        <v>0</v>
      </c>
      <c r="H144" s="32">
        <v>5</v>
      </c>
      <c r="I144" s="43"/>
      <c r="J144" s="43"/>
      <c r="K144" s="43"/>
      <c r="L144" s="47"/>
      <c r="M144" s="48"/>
    </row>
    <row r="145" spans="1:13" x14ac:dyDescent="0.25">
      <c r="A145" s="2" t="str">
        <f t="shared" si="39"/>
        <v>xxxxx</v>
      </c>
      <c r="B145" s="10">
        <f>I134*$H$3</f>
        <v>0</v>
      </c>
      <c r="C145" s="10">
        <v>0</v>
      </c>
      <c r="D145" s="10">
        <v>0</v>
      </c>
      <c r="E145" s="10">
        <v>0</v>
      </c>
      <c r="F145" s="10">
        <v>0</v>
      </c>
      <c r="H145" s="32">
        <v>6</v>
      </c>
      <c r="I145" s="43"/>
      <c r="J145" s="43"/>
      <c r="K145" s="43"/>
      <c r="L145" s="47"/>
      <c r="M145" s="48"/>
    </row>
    <row r="146" spans="1:13" x14ac:dyDescent="0.25">
      <c r="A146" s="2" t="str">
        <f t="shared" si="39"/>
        <v>xxxxx</v>
      </c>
      <c r="B146" s="10">
        <f>I135*$H$3</f>
        <v>0</v>
      </c>
      <c r="C146" s="10">
        <v>0</v>
      </c>
      <c r="D146" s="10">
        <v>0</v>
      </c>
      <c r="E146" s="10">
        <v>0</v>
      </c>
      <c r="F146" s="10">
        <v>0</v>
      </c>
      <c r="H146" s="32">
        <v>7</v>
      </c>
      <c r="I146" s="43"/>
      <c r="J146" s="43"/>
      <c r="K146" s="43"/>
      <c r="L146" s="47"/>
      <c r="M146" s="48"/>
    </row>
    <row r="147" spans="1:13" x14ac:dyDescent="0.25">
      <c r="A147" s="2" t="str">
        <f t="shared" si="39"/>
        <v>xxxxx</v>
      </c>
      <c r="B147" s="10">
        <f>I136*$H$3</f>
        <v>0</v>
      </c>
      <c r="C147" s="10">
        <v>0</v>
      </c>
      <c r="D147" s="10">
        <v>0</v>
      </c>
      <c r="E147" s="10">
        <v>0</v>
      </c>
      <c r="F147" s="10">
        <v>0</v>
      </c>
    </row>
  </sheetData>
  <mergeCells count="64">
    <mergeCell ref="I146:K146"/>
    <mergeCell ref="L146:M146"/>
    <mergeCell ref="I142:K142"/>
    <mergeCell ref="L142:M142"/>
    <mergeCell ref="I143:K143"/>
    <mergeCell ref="L143:M143"/>
    <mergeCell ref="I144:K144"/>
    <mergeCell ref="L144:M144"/>
    <mergeCell ref="I140:K140"/>
    <mergeCell ref="L140:M140"/>
    <mergeCell ref="I141:K141"/>
    <mergeCell ref="L141:M141"/>
    <mergeCell ref="I145:K145"/>
    <mergeCell ref="L145:M145"/>
    <mergeCell ref="I103:K103"/>
    <mergeCell ref="L103:M103"/>
    <mergeCell ref="I104:K104"/>
    <mergeCell ref="L104:M104"/>
    <mergeCell ref="I139:K139"/>
    <mergeCell ref="L139:M139"/>
    <mergeCell ref="I100:K100"/>
    <mergeCell ref="L100:M100"/>
    <mergeCell ref="I101:K101"/>
    <mergeCell ref="L101:M101"/>
    <mergeCell ref="I102:K102"/>
    <mergeCell ref="L102:M102"/>
    <mergeCell ref="I61:K61"/>
    <mergeCell ref="L61:M61"/>
    <mergeCell ref="I62:K62"/>
    <mergeCell ref="L62:M62"/>
    <mergeCell ref="I99:K99"/>
    <mergeCell ref="L99:M99"/>
    <mergeCell ref="I18:K18"/>
    <mergeCell ref="I19:K19"/>
    <mergeCell ref="I20:K20"/>
    <mergeCell ref="L18:M18"/>
    <mergeCell ref="L19:M19"/>
    <mergeCell ref="L20:M20"/>
    <mergeCell ref="I97:K97"/>
    <mergeCell ref="L97:M97"/>
    <mergeCell ref="I98:K98"/>
    <mergeCell ref="L98:M98"/>
    <mergeCell ref="I55:K55"/>
    <mergeCell ref="L55:M55"/>
    <mergeCell ref="I56:K56"/>
    <mergeCell ref="L56:M56"/>
    <mergeCell ref="I57:K57"/>
    <mergeCell ref="L57:M57"/>
    <mergeCell ref="I58:K58"/>
    <mergeCell ref="L58:M58"/>
    <mergeCell ref="I59:K59"/>
    <mergeCell ref="L59:M59"/>
    <mergeCell ref="I60:K60"/>
    <mergeCell ref="L60:M60"/>
    <mergeCell ref="I13:K13"/>
    <mergeCell ref="I14:K14"/>
    <mergeCell ref="I15:K15"/>
    <mergeCell ref="I16:K16"/>
    <mergeCell ref="I17:K17"/>
    <mergeCell ref="L14:M14"/>
    <mergeCell ref="L15:M15"/>
    <mergeCell ref="L16:M16"/>
    <mergeCell ref="L17:M17"/>
    <mergeCell ref="L13:M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7"/>
  <sheetViews>
    <sheetView zoomScaleNormal="100" workbookViewId="0">
      <selection activeCell="D35" sqref="D35"/>
    </sheetView>
  </sheetViews>
  <sheetFormatPr defaultRowHeight="15" x14ac:dyDescent="0.25"/>
  <cols>
    <col min="1" max="1" width="25.42578125" customWidth="1"/>
    <col min="2" max="2" width="20.28515625" customWidth="1"/>
    <col min="3" max="3" width="19.7109375" customWidth="1"/>
  </cols>
  <sheetData>
    <row r="1" spans="1:3" ht="31.5" x14ac:dyDescent="0.5">
      <c r="A1" s="25" t="s">
        <v>42</v>
      </c>
    </row>
    <row r="2" spans="1:3" x14ac:dyDescent="0.25">
      <c r="A2" s="14" t="s">
        <v>12</v>
      </c>
      <c r="B2" s="14" t="s">
        <v>28</v>
      </c>
      <c r="C2" s="19" t="s">
        <v>27</v>
      </c>
    </row>
    <row r="3" spans="1:3" x14ac:dyDescent="0.25">
      <c r="A3" s="2">
        <v>1</v>
      </c>
      <c r="B3" s="16" t="e">
        <f>C3/$C$8</f>
        <v>#DIV/0!</v>
      </c>
      <c r="C3" s="20">
        <v>0</v>
      </c>
    </row>
    <row r="4" spans="1:3" x14ac:dyDescent="0.25">
      <c r="A4" s="2">
        <v>2</v>
      </c>
      <c r="B4" s="16" t="e">
        <f>C4/$C$8</f>
        <v>#DIV/0!</v>
      </c>
      <c r="C4" s="20">
        <v>0</v>
      </c>
    </row>
    <row r="5" spans="1:3" x14ac:dyDescent="0.25">
      <c r="A5" s="2">
        <v>3</v>
      </c>
      <c r="B5" s="16" t="e">
        <f>C5/$C$8</f>
        <v>#DIV/0!</v>
      </c>
      <c r="C5" s="20">
        <v>0</v>
      </c>
    </row>
    <row r="6" spans="1:3" x14ac:dyDescent="0.25">
      <c r="A6" s="2">
        <v>4</v>
      </c>
      <c r="B6" s="16" t="e">
        <f>C6/$C$8</f>
        <v>#DIV/0!</v>
      </c>
      <c r="C6" s="20">
        <v>0</v>
      </c>
    </row>
    <row r="7" spans="1:3" x14ac:dyDescent="0.25">
      <c r="A7" s="2">
        <v>5</v>
      </c>
      <c r="B7" s="16" t="e">
        <f>C7/$C$8</f>
        <v>#DIV/0!</v>
      </c>
      <c r="C7" s="20">
        <v>0</v>
      </c>
    </row>
    <row r="8" spans="1:3" x14ac:dyDescent="0.25">
      <c r="A8" s="2" t="s">
        <v>8</v>
      </c>
      <c r="B8" s="22" t="e">
        <f>SUM(B3:B7)</f>
        <v>#DIV/0!</v>
      </c>
      <c r="C8" s="10">
        <f>SUM(C3:C7)</f>
        <v>0</v>
      </c>
    </row>
    <row r="45" spans="1:3" ht="31.5" x14ac:dyDescent="0.5">
      <c r="A45" s="25" t="s">
        <v>43</v>
      </c>
    </row>
    <row r="46" spans="1:3" x14ac:dyDescent="0.25">
      <c r="A46" s="14" t="s">
        <v>12</v>
      </c>
      <c r="B46" s="21" t="s">
        <v>28</v>
      </c>
      <c r="C46" s="19" t="s">
        <v>27</v>
      </c>
    </row>
    <row r="47" spans="1:3" x14ac:dyDescent="0.25">
      <c r="A47" s="2">
        <v>1</v>
      </c>
      <c r="B47" s="16" t="e">
        <f>C47/$C$52</f>
        <v>#DIV/0!</v>
      </c>
      <c r="C47" s="20">
        <v>0</v>
      </c>
    </row>
    <row r="48" spans="1:3" x14ac:dyDescent="0.25">
      <c r="A48" s="2">
        <v>2</v>
      </c>
      <c r="B48" s="16" t="e">
        <f t="shared" ref="B48:B51" si="0">C48/$C$52</f>
        <v>#DIV/0!</v>
      </c>
      <c r="C48" s="20">
        <v>0</v>
      </c>
    </row>
    <row r="49" spans="1:3" x14ac:dyDescent="0.25">
      <c r="A49" s="2">
        <v>3</v>
      </c>
      <c r="B49" s="16" t="e">
        <f t="shared" si="0"/>
        <v>#DIV/0!</v>
      </c>
      <c r="C49" s="20">
        <v>0</v>
      </c>
    </row>
    <row r="50" spans="1:3" x14ac:dyDescent="0.25">
      <c r="A50" s="2">
        <v>4</v>
      </c>
      <c r="B50" s="16" t="e">
        <f t="shared" si="0"/>
        <v>#DIV/0!</v>
      </c>
      <c r="C50" s="20">
        <v>0</v>
      </c>
    </row>
    <row r="51" spans="1:3" x14ac:dyDescent="0.25">
      <c r="A51" s="2">
        <v>5</v>
      </c>
      <c r="B51" s="16" t="e">
        <f t="shared" si="0"/>
        <v>#DIV/0!</v>
      </c>
      <c r="C51" s="20">
        <v>0</v>
      </c>
    </row>
    <row r="52" spans="1:3" x14ac:dyDescent="0.25">
      <c r="A52" s="2" t="s">
        <v>8</v>
      </c>
      <c r="B52" s="22" t="e">
        <f>SUM(B47:B51)</f>
        <v>#DIV/0!</v>
      </c>
      <c r="C52" s="10">
        <f>SUM(C47:C51)</f>
        <v>0</v>
      </c>
    </row>
    <row r="90" spans="1:3" ht="31.5" x14ac:dyDescent="0.5">
      <c r="A90" s="25" t="s">
        <v>44</v>
      </c>
    </row>
    <row r="91" spans="1:3" x14ac:dyDescent="0.25">
      <c r="A91" s="14" t="s">
        <v>12</v>
      </c>
      <c r="B91" s="21" t="s">
        <v>28</v>
      </c>
      <c r="C91" s="19" t="s">
        <v>27</v>
      </c>
    </row>
    <row r="92" spans="1:3" x14ac:dyDescent="0.25">
      <c r="A92" s="2">
        <v>1</v>
      </c>
      <c r="B92" s="16" t="e">
        <f>C92/$C$97</f>
        <v>#DIV/0!</v>
      </c>
      <c r="C92" s="20">
        <v>0</v>
      </c>
    </row>
    <row r="93" spans="1:3" x14ac:dyDescent="0.25">
      <c r="A93" s="2">
        <v>2</v>
      </c>
      <c r="B93" s="16" t="e">
        <f t="shared" ref="B93:B96" si="1">C93/$C$97</f>
        <v>#DIV/0!</v>
      </c>
      <c r="C93" s="20">
        <v>0</v>
      </c>
    </row>
    <row r="94" spans="1:3" x14ac:dyDescent="0.25">
      <c r="A94" s="2">
        <v>3</v>
      </c>
      <c r="B94" s="16" t="e">
        <f t="shared" si="1"/>
        <v>#DIV/0!</v>
      </c>
      <c r="C94" s="20">
        <v>0</v>
      </c>
    </row>
    <row r="95" spans="1:3" x14ac:dyDescent="0.25">
      <c r="A95" s="2">
        <v>4</v>
      </c>
      <c r="B95" s="16" t="e">
        <f t="shared" si="1"/>
        <v>#DIV/0!</v>
      </c>
      <c r="C95" s="20">
        <v>0</v>
      </c>
    </row>
    <row r="96" spans="1:3" x14ac:dyDescent="0.25">
      <c r="A96" s="2">
        <v>5</v>
      </c>
      <c r="B96" s="16" t="e">
        <f t="shared" si="1"/>
        <v>#DIV/0!</v>
      </c>
      <c r="C96" s="20">
        <v>0</v>
      </c>
    </row>
    <row r="97" spans="1:3" x14ac:dyDescent="0.25">
      <c r="A97" s="2" t="s">
        <v>8</v>
      </c>
      <c r="B97" s="22" t="e">
        <f>SUM(B92:B96)</f>
        <v>#DIV/0!</v>
      </c>
      <c r="C97" s="10">
        <f>SUM(C92:C96)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activeCell="G30" sqref="G30"/>
    </sheetView>
  </sheetViews>
  <sheetFormatPr defaultRowHeight="15" x14ac:dyDescent="0.25"/>
  <cols>
    <col min="1" max="1" width="25.42578125" customWidth="1"/>
    <col min="2" max="2" width="13.5703125" customWidth="1"/>
    <col min="3" max="3" width="17.7109375" customWidth="1"/>
  </cols>
  <sheetData>
    <row r="1" spans="1:3" x14ac:dyDescent="0.25">
      <c r="A1" s="14" t="s">
        <v>12</v>
      </c>
      <c r="B1" s="13" t="s">
        <v>28</v>
      </c>
      <c r="C1" s="19" t="s">
        <v>27</v>
      </c>
    </row>
    <row r="2" spans="1:3" x14ac:dyDescent="0.25">
      <c r="A2" s="17" t="s">
        <v>38</v>
      </c>
      <c r="B2" s="16" t="e">
        <f t="shared" ref="B2:B9" si="0">C2/$C$16</f>
        <v>#DIV/0!</v>
      </c>
      <c r="C2" s="18">
        <v>0</v>
      </c>
    </row>
    <row r="3" spans="1:3" x14ac:dyDescent="0.25">
      <c r="A3" s="17" t="s">
        <v>39</v>
      </c>
      <c r="B3" s="16" t="e">
        <f t="shared" si="0"/>
        <v>#DIV/0!</v>
      </c>
      <c r="C3" s="18">
        <v>0</v>
      </c>
    </row>
    <row r="4" spans="1:3" x14ac:dyDescent="0.25">
      <c r="A4" s="17" t="s">
        <v>25</v>
      </c>
      <c r="B4" s="16" t="e">
        <f t="shared" si="0"/>
        <v>#DIV/0!</v>
      </c>
      <c r="C4" s="18">
        <v>0</v>
      </c>
    </row>
    <row r="5" spans="1:3" x14ac:dyDescent="0.25">
      <c r="A5" s="17" t="s">
        <v>26</v>
      </c>
      <c r="B5" s="16" t="e">
        <f t="shared" si="0"/>
        <v>#DIV/0!</v>
      </c>
      <c r="C5" s="18">
        <v>0</v>
      </c>
    </row>
    <row r="6" spans="1:3" x14ac:dyDescent="0.25">
      <c r="A6" s="17" t="s">
        <v>21</v>
      </c>
      <c r="B6" s="16" t="e">
        <f t="shared" si="0"/>
        <v>#DIV/0!</v>
      </c>
      <c r="C6" s="18">
        <v>0</v>
      </c>
    </row>
    <row r="7" spans="1:3" x14ac:dyDescent="0.25">
      <c r="A7" s="17" t="s">
        <v>21</v>
      </c>
      <c r="B7" s="16" t="e">
        <f t="shared" si="0"/>
        <v>#DIV/0!</v>
      </c>
      <c r="C7" s="18">
        <v>0</v>
      </c>
    </row>
    <row r="8" spans="1:3" x14ac:dyDescent="0.25">
      <c r="A8" s="17" t="s">
        <v>21</v>
      </c>
      <c r="B8" s="16" t="e">
        <f t="shared" si="0"/>
        <v>#DIV/0!</v>
      </c>
      <c r="C8" s="18">
        <v>0</v>
      </c>
    </row>
    <row r="9" spans="1:3" x14ac:dyDescent="0.25">
      <c r="A9" s="17" t="s">
        <v>21</v>
      </c>
      <c r="B9" s="16" t="e">
        <f t="shared" si="0"/>
        <v>#DIV/0!</v>
      </c>
      <c r="C9" s="18">
        <v>0</v>
      </c>
    </row>
    <row r="10" spans="1:3" x14ac:dyDescent="0.25">
      <c r="A10" s="17" t="s">
        <v>21</v>
      </c>
      <c r="B10" s="16" t="e">
        <f t="shared" ref="B10:B15" si="1">C10/$C$16</f>
        <v>#DIV/0!</v>
      </c>
      <c r="C10" s="18">
        <v>0</v>
      </c>
    </row>
    <row r="11" spans="1:3" x14ac:dyDescent="0.25">
      <c r="A11" s="17" t="s">
        <v>21</v>
      </c>
      <c r="B11" s="16" t="e">
        <f t="shared" si="1"/>
        <v>#DIV/0!</v>
      </c>
      <c r="C11" s="18">
        <v>0</v>
      </c>
    </row>
    <row r="12" spans="1:3" x14ac:dyDescent="0.25">
      <c r="A12" s="17" t="s">
        <v>21</v>
      </c>
      <c r="B12" s="16" t="e">
        <f t="shared" si="1"/>
        <v>#DIV/0!</v>
      </c>
      <c r="C12" s="18">
        <v>0</v>
      </c>
    </row>
    <row r="13" spans="1:3" x14ac:dyDescent="0.25">
      <c r="A13" s="17" t="s">
        <v>21</v>
      </c>
      <c r="B13" s="16" t="e">
        <f t="shared" si="1"/>
        <v>#DIV/0!</v>
      </c>
      <c r="C13" s="18">
        <v>0</v>
      </c>
    </row>
    <row r="14" spans="1:3" x14ac:dyDescent="0.25">
      <c r="A14" s="17" t="s">
        <v>21</v>
      </c>
      <c r="B14" s="16" t="e">
        <f t="shared" si="1"/>
        <v>#DIV/0!</v>
      </c>
      <c r="C14" s="18">
        <v>0</v>
      </c>
    </row>
    <row r="15" spans="1:3" x14ac:dyDescent="0.25">
      <c r="A15" s="17" t="s">
        <v>21</v>
      </c>
      <c r="B15" s="16" t="e">
        <f t="shared" si="1"/>
        <v>#DIV/0!</v>
      </c>
      <c r="C15" s="18">
        <v>0</v>
      </c>
    </row>
    <row r="16" spans="1:3" x14ac:dyDescent="0.25">
      <c r="A16" s="2" t="s">
        <v>8</v>
      </c>
      <c r="B16" s="23" t="e">
        <f>SUM(B2:B15)</f>
        <v>#DIV/0!</v>
      </c>
      <c r="C16" s="10">
        <f>SUM(C2:C9)</f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workbookViewId="0">
      <selection activeCell="J31" sqref="J31"/>
    </sheetView>
  </sheetViews>
  <sheetFormatPr defaultRowHeight="15" x14ac:dyDescent="0.25"/>
  <cols>
    <col min="1" max="1" width="25.42578125" customWidth="1"/>
    <col min="2" max="2" width="13.5703125" customWidth="1"/>
    <col min="3" max="3" width="17.7109375" customWidth="1"/>
  </cols>
  <sheetData>
    <row r="1" spans="1:3" x14ac:dyDescent="0.25">
      <c r="A1" s="14" t="s">
        <v>12</v>
      </c>
      <c r="B1" s="13" t="s">
        <v>28</v>
      </c>
      <c r="C1" s="19" t="s">
        <v>27</v>
      </c>
    </row>
    <row r="2" spans="1:3" x14ac:dyDescent="0.25">
      <c r="A2" s="17" t="s">
        <v>40</v>
      </c>
      <c r="B2" s="16" t="e">
        <f>C2/$C$4</f>
        <v>#DIV/0!</v>
      </c>
      <c r="C2" s="18">
        <v>0</v>
      </c>
    </row>
    <row r="3" spans="1:3" x14ac:dyDescent="0.25">
      <c r="A3" s="17" t="s">
        <v>41</v>
      </c>
      <c r="B3" s="16" t="e">
        <f>C3/$C$4</f>
        <v>#DIV/0!</v>
      </c>
      <c r="C3" s="18">
        <v>0</v>
      </c>
    </row>
    <row r="4" spans="1:3" x14ac:dyDescent="0.25">
      <c r="A4" s="2" t="s">
        <v>8</v>
      </c>
      <c r="B4" s="23" t="e">
        <f>SUM(B2:B3)</f>
        <v>#DIV/0!</v>
      </c>
      <c r="C4" s="10">
        <f>SUM(C2:C3)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1_razvrscanje</vt:lpstr>
      <vt:lpstr>2_izbirni_gumbi</vt:lpstr>
      <vt:lpstr>3_potrditvena_polja</vt:lpstr>
      <vt:lpstr>4_odprto_vprasanje</vt:lpstr>
      <vt:lpstr>6_lestvica</vt:lpstr>
      <vt:lpstr>7_ocena_1_5</vt:lpstr>
      <vt:lpstr>8_starost</vt:lpstr>
      <vt:lpstr>9_spol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Janez Černilec</cp:lastModifiedBy>
  <dcterms:created xsi:type="dcterms:W3CDTF">2019-03-04T22:57:19Z</dcterms:created>
  <dcterms:modified xsi:type="dcterms:W3CDTF">2023-10-05T06:49:49Z</dcterms:modified>
</cp:coreProperties>
</file>